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-To- " sheetId="1" r:id="rId4"/>
    <sheet state="visible" name="Summary" sheetId="2" r:id="rId5"/>
    <sheet state="visible" name="A" sheetId="3" r:id="rId6"/>
    <sheet state="visible" name="B" sheetId="4" r:id="rId7"/>
    <sheet state="visible" name="C" sheetId="5" r:id="rId8"/>
    <sheet state="visible" name="D" sheetId="6" r:id="rId9"/>
    <sheet state="visible" name="E" sheetId="7" r:id="rId10"/>
    <sheet state="visible" name="F" sheetId="8" r:id="rId11"/>
    <sheet state="visible" name="G" sheetId="9" r:id="rId12"/>
    <sheet state="visible" name="H" sheetId="10" r:id="rId13"/>
    <sheet state="visible" name="I" sheetId="11" r:id="rId14"/>
    <sheet state="visible" name="J" sheetId="12" r:id="rId15"/>
    <sheet state="visible" name="K" sheetId="13" r:id="rId16"/>
    <sheet state="visible" name="L" sheetId="14" r:id="rId17"/>
  </sheets>
  <definedNames/>
  <calcPr/>
  <extLst>
    <ext uri="GoogleSheetsCustomDataVersion1">
      <go:sheetsCustomData xmlns:go="http://customooxmlschemas.google.com/" r:id="rId18" roundtripDataSignature="AMtx7mj46bjCTgVNZ/rCbFZcdPQ3zw5vIQ=="/>
    </ext>
  </extLst>
</workbook>
</file>

<file path=xl/sharedStrings.xml><?xml version="1.0" encoding="utf-8"?>
<sst xmlns="http://schemas.openxmlformats.org/spreadsheetml/2006/main" count="4173" uniqueCount="86">
  <si>
    <t>How to Manage Loan Calculator:</t>
  </si>
  <si>
    <t>1. Get the paperwork for each loan you have for any business/personal entities</t>
  </si>
  <si>
    <t>2. Start at Loan A</t>
  </si>
  <si>
    <t>3. Place the Entity, Lendor, Loan Title, Term, Rate, and any other information</t>
  </si>
  <si>
    <t>4. Make sure to put the monthly payments in the column as hard-coded</t>
  </si>
  <si>
    <t>5. If the interest doesn't accrue correctly, you may have to type that amount in each month as well(Some banks do daily interest- which is hard to replicate)</t>
  </si>
  <si>
    <t>6. Go through steps 2-5 for each loan</t>
  </si>
  <si>
    <t>7. In Summary Cell L2- pick the matching correct number for the month</t>
  </si>
  <si>
    <t>8. Zero out any unused sheets</t>
  </si>
  <si>
    <t>______________________________________________________</t>
  </si>
  <si>
    <t>Sheet should be usable at this point</t>
  </si>
  <si>
    <t>9. Going forward, any month that you pay additional- put that added principle payment in the column on that loan</t>
  </si>
  <si>
    <t>Loan Balances</t>
  </si>
  <si>
    <t>Enter number of month to view:</t>
  </si>
  <si>
    <t>Enter this number in the box:</t>
  </si>
  <si>
    <t>If you want the balances for:</t>
  </si>
  <si>
    <t>Jan</t>
  </si>
  <si>
    <t>Loan Balances By Corporation</t>
  </si>
  <si>
    <t>Feb</t>
  </si>
  <si>
    <t>Mar</t>
  </si>
  <si>
    <t>%</t>
  </si>
  <si>
    <t>Yrs</t>
  </si>
  <si>
    <t>Personal LLC</t>
  </si>
  <si>
    <t>Monthly</t>
  </si>
  <si>
    <t>Apr</t>
  </si>
  <si>
    <t>A</t>
  </si>
  <si>
    <t>May</t>
  </si>
  <si>
    <t>B</t>
  </si>
  <si>
    <t xml:space="preserve">Jun </t>
  </si>
  <si>
    <t>C</t>
  </si>
  <si>
    <t>Jul</t>
  </si>
  <si>
    <t>D</t>
  </si>
  <si>
    <t>Aug</t>
  </si>
  <si>
    <t>E</t>
  </si>
  <si>
    <t>Practice LLC 1</t>
  </si>
  <si>
    <t>Sep</t>
  </si>
  <si>
    <t>F</t>
  </si>
  <si>
    <t>Oct</t>
  </si>
  <si>
    <t>G</t>
  </si>
  <si>
    <t>Nov</t>
  </si>
  <si>
    <t>H</t>
  </si>
  <si>
    <t>Dec</t>
  </si>
  <si>
    <t>I</t>
  </si>
  <si>
    <t>J</t>
  </si>
  <si>
    <t>Property LLC</t>
  </si>
  <si>
    <t>K</t>
  </si>
  <si>
    <t>L</t>
  </si>
  <si>
    <t>Personal Debt</t>
  </si>
  <si>
    <t>Total Loan Balances</t>
  </si>
  <si>
    <t>Total</t>
  </si>
  <si>
    <t>Borrower</t>
  </si>
  <si>
    <t>Loan #&gt;&gt;</t>
  </si>
  <si>
    <t xml:space="preserve">In order for this to calculate correctly, you may have to manually put in some of the amounts.  Some banks calculate interest on a daily/weekly/monthly basis, whereas this spreadsheet can't take into account all those iterations.  Fill in all Cells in yellow and it will populate the Summary Sheet.  </t>
  </si>
  <si>
    <t>Asset</t>
  </si>
  <si>
    <t>Practice Loan 1</t>
  </si>
  <si>
    <t>When is payment made?</t>
  </si>
  <si>
    <t>Lender</t>
  </si>
  <si>
    <t>Bank #1</t>
  </si>
  <si>
    <t>Bank Address:</t>
  </si>
  <si>
    <t>Term</t>
  </si>
  <si>
    <t>Years</t>
  </si>
  <si>
    <t>Rate</t>
  </si>
  <si>
    <t>Autopay?</t>
  </si>
  <si>
    <t>Principal</t>
  </si>
  <si>
    <t xml:space="preserve">Monthly </t>
  </si>
  <si>
    <t>Mtg</t>
  </si>
  <si>
    <t>Additional</t>
  </si>
  <si>
    <t>Interest</t>
  </si>
  <si>
    <t>Balance</t>
  </si>
  <si>
    <t>Principle</t>
  </si>
  <si>
    <t>Payments</t>
  </si>
  <si>
    <t>End Balance</t>
  </si>
  <si>
    <t>Copy Monthly Payments below</t>
  </si>
  <si>
    <t>Line up the correct start month</t>
  </si>
  <si>
    <t>** View this spreadsheet on website...6. Overhead and Cash Flow Control&gt;&gt;&gt;3. Loan Calculator</t>
  </si>
  <si>
    <t>Loan 2</t>
  </si>
  <si>
    <t>Loan 3</t>
  </si>
  <si>
    <t>Practice LLC</t>
  </si>
  <si>
    <t>Practice Loan 4</t>
  </si>
  <si>
    <t>Bank #2</t>
  </si>
  <si>
    <t>Loan 5</t>
  </si>
  <si>
    <t>Buildout Loan</t>
  </si>
  <si>
    <t>Property 1</t>
  </si>
  <si>
    <t>Property 2</t>
  </si>
  <si>
    <t>Property 2 Improvements</t>
  </si>
  <si>
    <t>Loan 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</si>
</sst>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.00_);_(* \(#,##0.00\);_(* &quot;-&quot;??_);_(@_)"/>
    <numFmt numFmtId="165" formatCode="_(* #,##0_);_(* \(#,##0\);_(* &quot;-&quot;??_);_(@_)"/>
    <numFmt numFmtId="166" formatCode="_([$$-409]* #,##0_);_([$$-409]* \(#,##0\);_([$$-409]* &quot;-&quot;??_);_(@_)"/>
    <numFmt numFmtId="167" formatCode="_(&quot;$&quot;* #,##0.00_);_(&quot;$&quot;* \(#,##0.00\);_(&quot;$&quot;* &quot;-&quot;??_);_(@_)"/>
    <numFmt numFmtId="168" formatCode="0.000%"/>
    <numFmt numFmtId="169" formatCode="_(&quot;$&quot;* #,##0_);_(&quot;$&quot;* \(#,##0\);_(&quot;$&quot;* &quot;-&quot;??_);_(@_)"/>
  </numFmts>
  <fonts count="26">
    <font>
      <sz val="11.0"/>
      <color theme="1"/>
      <name val="Arial"/>
    </font>
    <font>
      <b/>
      <u/>
      <sz val="14.0"/>
      <color theme="1"/>
      <name val="Calibri"/>
    </font>
    <font>
      <b/>
      <u/>
      <sz val="11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sz val="2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b/>
      <sz val="14.0"/>
      <color theme="1"/>
      <name val="Calibri"/>
    </font>
    <font>
      <b/>
      <sz val="16.0"/>
      <color theme="1"/>
      <name val="Calibri"/>
    </font>
    <font>
      <b/>
      <sz val="10.0"/>
      <color theme="1"/>
      <name val="Calibri"/>
    </font>
    <font>
      <b/>
      <sz val="12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8.0"/>
      <color theme="1"/>
      <name val="Calibri"/>
    </font>
    <font>
      <b/>
      <u/>
      <sz val="18.0"/>
      <color theme="1"/>
      <name val="Calibri"/>
    </font>
    <font/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sz val="11.0"/>
      <color theme="0"/>
      <name val="Calibri"/>
    </font>
    <font>
      <sz val="10.0"/>
      <color theme="0"/>
      <name val="Calibri"/>
    </font>
    <font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95B3D7"/>
        <bgColor rgb="FF95B3D7"/>
      </patternFill>
    </fill>
    <fill>
      <patternFill patternType="solid">
        <fgColor rgb="FFFDE9D9"/>
        <bgColor rgb="FFFDE9D9"/>
      </patternFill>
    </fill>
    <fill>
      <patternFill patternType="solid">
        <fgColor rgb="FFDDD9C3"/>
        <bgColor rgb="FFDDD9C3"/>
      </patternFill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</fills>
  <borders count="19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0" fillId="0" fontId="6" numFmtId="0" xfId="0" applyFont="1"/>
    <xf borderId="0" fillId="0" fontId="7" numFmtId="0" xfId="0" applyFont="1"/>
    <xf borderId="1" fillId="2" fontId="7" numFmtId="0" xfId="0" applyBorder="1" applyFill="1" applyFont="1"/>
    <xf borderId="2" fillId="2" fontId="7" numFmtId="0" xfId="0" applyAlignment="1" applyBorder="1" applyFont="1">
      <alignment horizontal="center" readingOrder="0"/>
    </xf>
    <xf borderId="1" fillId="3" fontId="7" numFmtId="0" xfId="0" applyBorder="1" applyFill="1" applyFont="1"/>
    <xf borderId="0" fillId="0" fontId="8" numFmtId="0" xfId="0" applyFont="1"/>
    <xf borderId="0" fillId="0" fontId="7" numFmtId="164" xfId="0" applyFont="1" applyNumberFormat="1"/>
    <xf borderId="0" fillId="0" fontId="7" numFmtId="165" xfId="0" applyFont="1" applyNumberFormat="1"/>
    <xf borderId="0" fillId="0" fontId="9" numFmtId="0" xfId="0" applyAlignment="1" applyFont="1">
      <alignment horizontal="center"/>
    </xf>
    <xf borderId="3" fillId="0" fontId="10" numFmtId="0" xfId="0" applyBorder="1" applyFont="1"/>
    <xf borderId="4" fillId="0" fontId="10" numFmtId="164" xfId="0" applyBorder="1" applyFont="1" applyNumberFormat="1"/>
    <xf borderId="0" fillId="0" fontId="6" numFmtId="166" xfId="0" applyFont="1" applyNumberFormat="1"/>
    <xf borderId="0" fillId="0" fontId="7" numFmtId="167" xfId="0" applyFont="1" applyNumberFormat="1"/>
    <xf borderId="5" fillId="4" fontId="11" numFmtId="0" xfId="0" applyBorder="1" applyFill="1" applyFont="1"/>
    <xf borderId="5" fillId="4" fontId="11" numFmtId="165" xfId="0" applyBorder="1" applyFont="1" applyNumberFormat="1"/>
    <xf borderId="5" fillId="4" fontId="9" numFmtId="0" xfId="0" applyBorder="1" applyFont="1"/>
    <xf borderId="5" fillId="4" fontId="12" numFmtId="166" xfId="0" applyBorder="1" applyFont="1" applyNumberFormat="1"/>
    <xf borderId="5" fillId="4" fontId="7" numFmtId="0" xfId="0" applyBorder="1" applyFont="1"/>
    <xf borderId="5" fillId="4" fontId="13" numFmtId="167" xfId="0" applyBorder="1" applyFont="1" applyNumberFormat="1"/>
    <xf borderId="1" fillId="5" fontId="7" numFmtId="0" xfId="0" applyBorder="1" applyFill="1" applyFont="1"/>
    <xf borderId="1" fillId="5" fontId="7" numFmtId="167" xfId="0" applyBorder="1" applyFont="1" applyNumberFormat="1"/>
    <xf borderId="0" fillId="0" fontId="4" numFmtId="168" xfId="0" applyFont="1" applyNumberFormat="1"/>
    <xf borderId="0" fillId="0" fontId="4" numFmtId="165" xfId="0" applyFont="1" applyNumberFormat="1"/>
    <xf borderId="1" fillId="6" fontId="7" numFmtId="0" xfId="0" applyBorder="1" applyFill="1" applyFont="1"/>
    <xf borderId="1" fillId="6" fontId="7" numFmtId="167" xfId="0" applyBorder="1" applyFont="1" applyNumberFormat="1"/>
    <xf borderId="5" fillId="7" fontId="11" numFmtId="0" xfId="0" applyBorder="1" applyFill="1" applyFont="1"/>
    <xf borderId="5" fillId="7" fontId="11" numFmtId="165" xfId="0" applyBorder="1" applyFont="1" applyNumberFormat="1"/>
    <xf borderId="5" fillId="7" fontId="9" numFmtId="10" xfId="0" applyBorder="1" applyFont="1" applyNumberFormat="1"/>
    <xf borderId="5" fillId="7" fontId="12" numFmtId="166" xfId="0" applyBorder="1" applyFont="1" applyNumberFormat="1"/>
    <xf borderId="5" fillId="7" fontId="7" numFmtId="0" xfId="0" applyBorder="1" applyFont="1"/>
    <xf borderId="5" fillId="7" fontId="14" numFmtId="167" xfId="0" applyBorder="1" applyFont="1" applyNumberFormat="1"/>
    <xf borderId="1" fillId="8" fontId="7" numFmtId="0" xfId="0" applyBorder="1" applyFill="1" applyFont="1"/>
    <xf borderId="1" fillId="8" fontId="7" numFmtId="167" xfId="0" applyBorder="1" applyFont="1" applyNumberFormat="1"/>
    <xf borderId="1" fillId="9" fontId="7" numFmtId="0" xfId="0" applyBorder="1" applyFill="1" applyFont="1"/>
    <xf borderId="1" fillId="9" fontId="7" numFmtId="167" xfId="0" applyBorder="1" applyFont="1" applyNumberFormat="1"/>
    <xf borderId="5" fillId="10" fontId="11" numFmtId="0" xfId="0" applyBorder="1" applyFill="1" applyFont="1"/>
    <xf borderId="5" fillId="10" fontId="11" numFmtId="165" xfId="0" applyBorder="1" applyFont="1" applyNumberFormat="1"/>
    <xf borderId="5" fillId="10" fontId="9" numFmtId="10" xfId="0" applyBorder="1" applyFont="1" applyNumberFormat="1"/>
    <xf borderId="5" fillId="10" fontId="12" numFmtId="166" xfId="0" applyBorder="1" applyFont="1" applyNumberFormat="1"/>
    <xf borderId="5" fillId="10" fontId="7" numFmtId="0" xfId="0" applyBorder="1" applyFont="1"/>
    <xf borderId="5" fillId="10" fontId="15" numFmtId="167" xfId="0" applyBorder="1" applyFont="1" applyNumberFormat="1"/>
    <xf borderId="0" fillId="0" fontId="7" numFmtId="10" xfId="0" applyFont="1" applyNumberFormat="1"/>
    <xf borderId="6" fillId="0" fontId="4" numFmtId="0" xfId="0" applyBorder="1" applyFont="1"/>
    <xf borderId="6" fillId="0" fontId="7" numFmtId="0" xfId="0" applyBorder="1" applyFont="1"/>
    <xf borderId="6" fillId="0" fontId="7" numFmtId="167" xfId="0" applyBorder="1" applyFont="1" applyNumberFormat="1"/>
    <xf borderId="5" fillId="11" fontId="11" numFmtId="0" xfId="0" applyBorder="1" applyFill="1" applyFont="1"/>
    <xf borderId="5" fillId="11" fontId="11" numFmtId="165" xfId="0" applyBorder="1" applyFont="1" applyNumberFormat="1"/>
    <xf borderId="5" fillId="11" fontId="9" numFmtId="10" xfId="0" applyBorder="1" applyFont="1" applyNumberFormat="1"/>
    <xf borderId="5" fillId="11" fontId="12" numFmtId="166" xfId="0" applyBorder="1" applyFont="1" applyNumberFormat="1"/>
    <xf borderId="5" fillId="11" fontId="7" numFmtId="0" xfId="0" applyBorder="1" applyFont="1"/>
    <xf borderId="5" fillId="11" fontId="16" numFmtId="167" xfId="0" applyBorder="1" applyFont="1" applyNumberFormat="1"/>
    <xf borderId="0" fillId="0" fontId="4" numFmtId="169" xfId="0" applyFont="1" applyNumberFormat="1"/>
    <xf borderId="0" fillId="0" fontId="9" numFmtId="10" xfId="0" applyFont="1" applyNumberFormat="1"/>
    <xf borderId="0" fillId="0" fontId="9" numFmtId="165" xfId="0" applyFont="1" applyNumberFormat="1"/>
    <xf borderId="0" fillId="0" fontId="4" numFmtId="10" xfId="0" applyFont="1" applyNumberFormat="1"/>
    <xf borderId="0" fillId="0" fontId="17" numFmtId="0" xfId="0" applyFont="1"/>
    <xf borderId="0" fillId="0" fontId="18" numFmtId="166" xfId="0" applyFont="1" applyNumberFormat="1"/>
    <xf borderId="7" fillId="2" fontId="7" numFmtId="0" xfId="0" applyBorder="1" applyFont="1"/>
    <xf quotePrefix="1" borderId="0" fillId="0" fontId="7" numFmtId="0" xfId="0" applyAlignment="1" applyFont="1">
      <alignment horizontal="right"/>
    </xf>
    <xf borderId="8" fillId="0" fontId="7" numFmtId="0" xfId="0" applyAlignment="1" applyBorder="1" applyFont="1">
      <alignment horizontal="center"/>
    </xf>
    <xf borderId="9" fillId="0" fontId="19" numFmtId="0" xfId="0" applyBorder="1" applyFont="1"/>
    <xf borderId="10" fillId="10" fontId="7" numFmtId="0" xfId="0" applyAlignment="1" applyBorder="1" applyFont="1">
      <alignment horizontal="left" shrinkToFit="0" vertical="top" wrapText="1"/>
    </xf>
    <xf borderId="11" fillId="0" fontId="19" numFmtId="0" xfId="0" applyBorder="1" applyFont="1"/>
    <xf borderId="12" fillId="0" fontId="19" numFmtId="0" xfId="0" applyBorder="1" applyFont="1"/>
    <xf borderId="13" fillId="0" fontId="19" numFmtId="0" xfId="0" applyBorder="1" applyFont="1"/>
    <xf borderId="14" fillId="0" fontId="19" numFmtId="0" xfId="0" applyBorder="1" applyFont="1"/>
    <xf borderId="0" fillId="0" fontId="7" numFmtId="0" xfId="0" applyAlignment="1" applyFont="1">
      <alignment horizontal="right"/>
    </xf>
    <xf borderId="7" fillId="2" fontId="20" numFmtId="168" xfId="0" applyBorder="1" applyFont="1" applyNumberFormat="1"/>
    <xf borderId="0" fillId="0" fontId="21" numFmtId="0" xfId="0" applyAlignment="1" applyFont="1">
      <alignment horizontal="center"/>
    </xf>
    <xf borderId="1" fillId="5" fontId="22" numFmtId="0" xfId="0" applyAlignment="1" applyBorder="1" applyFont="1">
      <alignment horizontal="center"/>
    </xf>
    <xf borderId="15" fillId="0" fontId="19" numFmtId="0" xfId="0" applyBorder="1" applyFont="1"/>
    <xf borderId="16" fillId="0" fontId="19" numFmtId="0" xfId="0" applyBorder="1" applyFont="1"/>
    <xf borderId="17" fillId="0" fontId="19" numFmtId="0" xfId="0" applyBorder="1" applyFont="1"/>
    <xf borderId="0" fillId="0" fontId="23" numFmtId="0" xfId="0" applyFont="1"/>
    <xf borderId="0" fillId="0" fontId="20" numFmtId="0" xfId="0" applyFont="1"/>
    <xf borderId="7" fillId="0" fontId="20" numFmtId="0" xfId="0" applyBorder="1" applyFont="1"/>
    <xf borderId="7" fillId="0" fontId="20" numFmtId="2" xfId="0" applyBorder="1" applyFont="1" applyNumberFormat="1"/>
    <xf borderId="7" fillId="0" fontId="20" numFmtId="164" xfId="0" applyBorder="1" applyFont="1" applyNumberFormat="1"/>
    <xf borderId="7" fillId="2" fontId="20" numFmtId="164" xfId="0" applyBorder="1" applyFont="1" applyNumberFormat="1"/>
    <xf borderId="7" fillId="0" fontId="20" numFmtId="168" xfId="0" applyBorder="1" applyFont="1" applyNumberFormat="1"/>
    <xf borderId="0" fillId="0" fontId="24" numFmtId="0" xfId="0" applyFont="1"/>
    <xf borderId="7" fillId="0" fontId="20" numFmtId="16" xfId="0" applyBorder="1" applyFont="1" applyNumberFormat="1"/>
    <xf borderId="7" fillId="5" fontId="20" numFmtId="164" xfId="0" applyBorder="1" applyFont="1" applyNumberFormat="1"/>
    <xf borderId="0" fillId="0" fontId="24" numFmtId="164" xfId="0" applyFont="1" applyNumberFormat="1"/>
    <xf borderId="0" fillId="0" fontId="25" numFmtId="0" xfId="0" applyFont="1"/>
    <xf borderId="7" fillId="0" fontId="11" numFmtId="0" xfId="0" applyBorder="1" applyFont="1"/>
    <xf borderId="18" fillId="0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6" width="9.38"/>
  </cols>
  <sheetData>
    <row r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3"/>
    </row>
    <row r="3">
      <c r="A3" s="3"/>
      <c r="B3" s="3" t="s">
        <v>1</v>
      </c>
      <c r="C3" s="3"/>
      <c r="D3" s="3"/>
    </row>
    <row r="4">
      <c r="A4" s="3"/>
      <c r="B4" s="3" t="s">
        <v>2</v>
      </c>
      <c r="C4" s="3"/>
      <c r="D4" s="3"/>
    </row>
    <row r="5">
      <c r="A5" s="3"/>
      <c r="B5" s="3" t="s">
        <v>3</v>
      </c>
      <c r="C5" s="3"/>
      <c r="D5" s="3"/>
    </row>
    <row r="6">
      <c r="A6" s="3"/>
      <c r="B6" s="3" t="s">
        <v>4</v>
      </c>
      <c r="C6" s="3"/>
      <c r="D6" s="3"/>
    </row>
    <row r="7">
      <c r="A7" s="3"/>
      <c r="B7" s="3" t="s">
        <v>5</v>
      </c>
      <c r="C7" s="3"/>
      <c r="D7" s="3"/>
    </row>
    <row r="8">
      <c r="A8" s="3"/>
      <c r="B8" s="3" t="s">
        <v>6</v>
      </c>
      <c r="C8" s="3"/>
      <c r="D8" s="3"/>
    </row>
    <row r="9">
      <c r="A9" s="3"/>
      <c r="B9" s="3" t="s">
        <v>7</v>
      </c>
      <c r="C9" s="3"/>
      <c r="D9" s="3"/>
    </row>
    <row r="10">
      <c r="A10" s="3"/>
      <c r="B10" s="3" t="s">
        <v>8</v>
      </c>
      <c r="C10" s="3"/>
      <c r="D10" s="3"/>
    </row>
    <row r="11">
      <c r="A11" s="3"/>
      <c r="B11" s="3" t="s">
        <v>9</v>
      </c>
      <c r="C11" s="3"/>
      <c r="D11" s="3"/>
    </row>
    <row r="12">
      <c r="A12" s="3"/>
      <c r="B12" s="3" t="s">
        <v>10</v>
      </c>
      <c r="C12" s="3"/>
      <c r="D12" s="3"/>
    </row>
    <row r="13">
      <c r="A13" s="3"/>
      <c r="B13" s="3" t="s">
        <v>9</v>
      </c>
      <c r="C13" s="3"/>
      <c r="D13" s="3"/>
    </row>
    <row r="14">
      <c r="A14" s="3"/>
      <c r="B14" s="3" t="s">
        <v>11</v>
      </c>
      <c r="C14" s="3"/>
      <c r="D14" s="3"/>
    </row>
    <row r="21" ht="15.75" customHeight="1"/>
    <row r="22" ht="15.75" customHeight="1"/>
    <row r="23" ht="15.75" customHeight="1">
      <c r="B23" s="3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62626"/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6.38"/>
    <col customWidth="1" min="3" max="3" width="14.75"/>
    <col customWidth="1" min="4" max="4" width="2.63"/>
    <col customWidth="1" min="5" max="5" width="7.63"/>
    <col customWidth="1" min="6" max="6" width="8.75"/>
    <col customWidth="1" min="7" max="7" width="24.5"/>
    <col customWidth="1" min="8" max="8" width="16.63"/>
    <col customWidth="1" min="9" max="9" width="12.88"/>
    <col customWidth="1" min="10" max="10" width="11.13"/>
    <col customWidth="1" min="11" max="11" width="26.25"/>
    <col customWidth="1" min="12" max="12" width="12.13"/>
    <col customWidth="1" min="13" max="13" width="10.5"/>
    <col customWidth="1" min="14" max="26" width="7.75"/>
  </cols>
  <sheetData>
    <row r="1" ht="16.5" customHeight="1">
      <c r="A1" s="4"/>
      <c r="B1" s="5" t="s">
        <v>12</v>
      </c>
      <c r="E1" s="6"/>
      <c r="F1" s="6"/>
      <c r="G1" s="6"/>
      <c r="H1" s="7"/>
      <c r="I1" s="8"/>
      <c r="J1" s="8"/>
      <c r="K1" s="9" t="s">
        <v>13</v>
      </c>
      <c r="L1" s="10">
        <v>25.0</v>
      </c>
      <c r="M1" s="11"/>
    </row>
    <row r="2" ht="15.75" customHeight="1">
      <c r="A2" s="4"/>
      <c r="E2" s="6"/>
      <c r="F2" s="3"/>
      <c r="G2" s="12"/>
      <c r="H2" s="7"/>
      <c r="I2" s="8"/>
      <c r="J2" s="8"/>
      <c r="K2" s="11" t="s">
        <v>14</v>
      </c>
      <c r="L2" s="11" t="s">
        <v>15</v>
      </c>
      <c r="M2" s="11"/>
    </row>
    <row r="3" ht="15.75" customHeight="1">
      <c r="A3" s="4"/>
      <c r="C3" s="13"/>
      <c r="E3" s="8"/>
      <c r="F3" s="14"/>
      <c r="G3" s="8"/>
      <c r="H3" s="7"/>
      <c r="K3" s="11">
        <v>1.0</v>
      </c>
      <c r="L3" s="11">
        <v>2019.0</v>
      </c>
      <c r="M3" s="11" t="s">
        <v>16</v>
      </c>
    </row>
    <row r="4" ht="15.75" customHeight="1">
      <c r="A4" s="4"/>
      <c r="C4" s="13"/>
      <c r="E4" s="15" t="s">
        <v>17</v>
      </c>
      <c r="K4" s="11">
        <v>2.0</v>
      </c>
      <c r="L4" s="11">
        <v>2019.0</v>
      </c>
      <c r="M4" s="11" t="s">
        <v>18</v>
      </c>
    </row>
    <row r="5" ht="23.25" customHeight="1">
      <c r="A5" s="4"/>
      <c r="B5" s="16">
        <f>VLOOKUP($L$1,K3:M134,2,FALSE)</f>
        <v>2021</v>
      </c>
      <c r="C5" s="17" t="str">
        <f>VLOOKUP($L$1,K3:M134,3,FALSE)</f>
        <v>Jan</v>
      </c>
      <c r="E5" s="8"/>
      <c r="F5" s="14"/>
      <c r="G5" s="8"/>
      <c r="H5" s="18"/>
      <c r="J5" s="19"/>
      <c r="K5" s="11">
        <v>3.0</v>
      </c>
      <c r="L5" s="11">
        <v>2019.0</v>
      </c>
      <c r="M5" s="11" t="s">
        <v>19</v>
      </c>
    </row>
    <row r="6" ht="15.75" customHeight="1">
      <c r="A6" s="4"/>
      <c r="C6" s="13"/>
      <c r="E6" s="20" t="s">
        <v>20</v>
      </c>
      <c r="F6" s="21" t="s">
        <v>21</v>
      </c>
      <c r="G6" s="22" t="s">
        <v>22</v>
      </c>
      <c r="H6" s="23">
        <f>SUM(H7:H10)</f>
        <v>700906.2374</v>
      </c>
      <c r="I6" s="24"/>
      <c r="J6" s="25" t="s">
        <v>23</v>
      </c>
      <c r="K6" s="11">
        <v>4.0</v>
      </c>
      <c r="L6" s="11">
        <v>2019.0</v>
      </c>
      <c r="M6" s="11" t="s">
        <v>24</v>
      </c>
    </row>
    <row r="7" ht="15.75" customHeight="1">
      <c r="A7" s="4" t="s">
        <v>25</v>
      </c>
      <c r="B7" s="26" t="str">
        <f t="shared" ref="B7:B9" si="1">G7</f>
        <v>Practice Loan 1</v>
      </c>
      <c r="C7" s="27">
        <f t="array" ref="C7">INDEX(A!$A$6:$M$999,MATCH($L$1,A!$A$6:$A$999,0),MATCH("End Balance",A!$A$8:$K$8,0))</f>
        <v>279672.0078</v>
      </c>
      <c r="E7" s="28">
        <f>A!D$5</f>
        <v>0.04</v>
      </c>
      <c r="F7" s="29">
        <f>A!D$4</f>
        <v>15</v>
      </c>
      <c r="G7" s="8" t="str">
        <f>A!D2</f>
        <v>Practice Loan 1</v>
      </c>
      <c r="H7" s="18">
        <f t="shared" ref="H7:H9" si="2">C7</f>
        <v>279672.0078</v>
      </c>
      <c r="I7" s="8" t="str">
        <f>A!D$3</f>
        <v>Bank #1</v>
      </c>
      <c r="J7" s="19">
        <f>A!G$10</f>
        <v>3451.32</v>
      </c>
      <c r="K7" s="11">
        <v>5.0</v>
      </c>
      <c r="L7" s="11">
        <v>2019.0</v>
      </c>
      <c r="M7" s="11" t="s">
        <v>26</v>
      </c>
    </row>
    <row r="8" ht="15.75" customHeight="1">
      <c r="A8" s="4" t="s">
        <v>27</v>
      </c>
      <c r="B8" s="26" t="str">
        <f t="shared" si="1"/>
        <v>Loan 2</v>
      </c>
      <c r="C8" s="27">
        <f t="array" ref="C8">INDEX(B!$A$6:$M$999,MATCH($L$1,B!$A$6:$A$999,0),MATCH("End Balance",B!$A$8:$K$8,0))</f>
        <v>230866.1965</v>
      </c>
      <c r="E8" s="28">
        <f>B!D$5</f>
        <v>0.04</v>
      </c>
      <c r="F8" s="29">
        <f>B!D$4</f>
        <v>15</v>
      </c>
      <c r="G8" s="8" t="str">
        <f>B!D2</f>
        <v>Loan 2</v>
      </c>
      <c r="H8" s="18">
        <f t="shared" si="2"/>
        <v>230866.1965</v>
      </c>
      <c r="I8" s="8" t="str">
        <f>B!D$3</f>
        <v>Bank #1</v>
      </c>
      <c r="J8" s="19">
        <f>B!G$10</f>
        <v>1485</v>
      </c>
      <c r="K8" s="11">
        <v>6.0</v>
      </c>
      <c r="L8" s="11">
        <v>2019.0</v>
      </c>
      <c r="M8" s="11" t="s">
        <v>28</v>
      </c>
    </row>
    <row r="9" ht="15.75" customHeight="1">
      <c r="A9" s="4" t="s">
        <v>29</v>
      </c>
      <c r="B9" s="26" t="str">
        <f t="shared" si="1"/>
        <v>Loan 3</v>
      </c>
      <c r="C9" s="27">
        <f t="array" ref="C9">INDEX('C'!$A$6:$M$999,MATCH($L$1,'C'!$A$6:$A$999,0),MATCH("End Balance",'C'!$A$8:$K$8,0))</f>
        <v>190368.0331</v>
      </c>
      <c r="E9" s="28">
        <f>'C'!D$5</f>
        <v>0.04</v>
      </c>
      <c r="F9" s="29">
        <f>'C'!D$4</f>
        <v>15</v>
      </c>
      <c r="G9" s="8" t="str">
        <f>'C'!D2</f>
        <v>Loan 3</v>
      </c>
      <c r="H9" s="18">
        <f t="shared" si="2"/>
        <v>190368.0331</v>
      </c>
      <c r="I9" s="8" t="str">
        <f>'C'!D$3</f>
        <v>Bank #1</v>
      </c>
      <c r="J9" s="19">
        <f>'C'!G$10</f>
        <v>995</v>
      </c>
      <c r="K9" s="11">
        <v>7.0</v>
      </c>
      <c r="L9" s="11">
        <v>2019.0</v>
      </c>
      <c r="M9" s="11" t="s">
        <v>30</v>
      </c>
    </row>
    <row r="10" ht="15.75" customHeight="1">
      <c r="A10" s="4" t="s">
        <v>31</v>
      </c>
      <c r="B10" s="30" t="str">
        <f t="shared" ref="B10:B12" si="3">G12</f>
        <v>Practice Loan 4</v>
      </c>
      <c r="C10" s="31">
        <f t="array" ref="C10">INDEX(D!$A$6:$M$999,MATCH($L$1,D!$A$6:$A$999,0),MATCH("End Balance",D!$A$8:$K$8,0))</f>
        <v>131170.8742</v>
      </c>
      <c r="E10" s="8"/>
      <c r="F10" s="14"/>
      <c r="G10" s="8"/>
      <c r="H10" s="7"/>
      <c r="I10" s="8"/>
      <c r="K10" s="11">
        <v>8.0</v>
      </c>
      <c r="L10" s="11">
        <v>2019.0</v>
      </c>
      <c r="M10" s="11" t="s">
        <v>32</v>
      </c>
    </row>
    <row r="11" ht="15.75" customHeight="1">
      <c r="A11" s="4" t="s">
        <v>33</v>
      </c>
      <c r="B11" s="30" t="str">
        <f t="shared" si="3"/>
        <v>Loan 5</v>
      </c>
      <c r="C11" s="31">
        <f t="array" ref="C11">INDEX(E!$A$6:$M$999,MATCH($L$1,E!$A$6:$A$999,0),MATCH("End Balance",E!$A$8:$K$8,0))</f>
        <v>108979.969</v>
      </c>
      <c r="E11" s="32" t="s">
        <v>20</v>
      </c>
      <c r="F11" s="33" t="s">
        <v>21</v>
      </c>
      <c r="G11" s="34" t="s">
        <v>34</v>
      </c>
      <c r="H11" s="35">
        <f>SUM(H12:H15)</f>
        <v>465351.3638</v>
      </c>
      <c r="I11" s="36"/>
      <c r="J11" s="37" t="s">
        <v>23</v>
      </c>
      <c r="K11" s="11">
        <v>9.0</v>
      </c>
      <c r="L11" s="11">
        <v>2019.0</v>
      </c>
      <c r="M11" s="11" t="s">
        <v>35</v>
      </c>
    </row>
    <row r="12" ht="15.75" customHeight="1">
      <c r="A12" s="4" t="s">
        <v>36</v>
      </c>
      <c r="B12" s="30" t="str">
        <f t="shared" si="3"/>
        <v>Buildout Loan</v>
      </c>
      <c r="C12" s="31">
        <f t="array" ref="C12">INDEX(F!$A$6:$M$999,MATCH($L$1,F!$A$6:$A$999,0),MATCH("End Balance",F!$A$8:$K$8,0))</f>
        <v>225200.5206</v>
      </c>
      <c r="E12" s="28">
        <f>D!D$5</f>
        <v>0.05</v>
      </c>
      <c r="F12" s="29">
        <f>D!D$4</f>
        <v>10</v>
      </c>
      <c r="G12" s="8" t="str">
        <f>D!D2</f>
        <v>Practice Loan 4</v>
      </c>
      <c r="H12" s="18">
        <f t="shared" ref="H12:H14" si="4">C10</f>
        <v>131170.8742</v>
      </c>
      <c r="I12" s="8" t="str">
        <f>D!D$3</f>
        <v>Bank #2</v>
      </c>
      <c r="J12" s="19">
        <f>D!G$10</f>
        <v>3451.32</v>
      </c>
      <c r="K12" s="11">
        <v>10.0</v>
      </c>
      <c r="L12" s="11">
        <v>2019.0</v>
      </c>
      <c r="M12" s="11" t="s">
        <v>37</v>
      </c>
    </row>
    <row r="13" ht="14.25" customHeight="1">
      <c r="A13" s="4" t="s">
        <v>38</v>
      </c>
      <c r="B13" s="38" t="str">
        <f t="shared" ref="B13:B15" si="5">G17</f>
        <v>Property 1</v>
      </c>
      <c r="C13" s="39">
        <f t="array" ref="C13">INDEX(G!$A$6:$M$999,MATCH($L$1,G!$A$6:$A$999,0),MATCH("End Balance",G!$A$8:$K$8,0))</f>
        <v>92694.06466</v>
      </c>
      <c r="E13" s="28">
        <f>E!D$5</f>
        <v>0.05</v>
      </c>
      <c r="F13" s="29">
        <f>E!D$4</f>
        <v>10</v>
      </c>
      <c r="G13" s="8" t="str">
        <f>E!D$2</f>
        <v>Loan 5</v>
      </c>
      <c r="H13" s="18">
        <f t="shared" si="4"/>
        <v>108979.969</v>
      </c>
      <c r="I13" s="8" t="str">
        <f>E!D$3</f>
        <v>Bank #2</v>
      </c>
      <c r="J13" s="19">
        <f>E!G$10</f>
        <v>3451.32</v>
      </c>
      <c r="K13" s="11">
        <v>11.0</v>
      </c>
      <c r="L13" s="11">
        <v>2019.0</v>
      </c>
      <c r="M13" s="11" t="s">
        <v>39</v>
      </c>
    </row>
    <row r="14" ht="15.75" customHeight="1">
      <c r="A14" s="4" t="s">
        <v>40</v>
      </c>
      <c r="B14" s="38" t="str">
        <f t="shared" si="5"/>
        <v>Property 2</v>
      </c>
      <c r="C14" s="39">
        <f t="array" ref="C14">INDEX(H!$A$6:$M$999,MATCH($L$1,H!$A$6:$A$999,0),MATCH("End Balance",H!$A$8:$K$8,0))</f>
        <v>71823.22709</v>
      </c>
      <c r="E14" s="28">
        <f>F!D$5</f>
        <v>0.0409</v>
      </c>
      <c r="F14" s="29">
        <f>F!D$4</f>
        <v>10</v>
      </c>
      <c r="G14" s="8" t="str">
        <f>F!D$2</f>
        <v>Buildout Loan</v>
      </c>
      <c r="H14" s="18">
        <f t="shared" si="4"/>
        <v>225200.5206</v>
      </c>
      <c r="I14" s="8" t="str">
        <f>F!D$3</f>
        <v>Bank #2</v>
      </c>
      <c r="J14" s="19">
        <f>F!G$10</f>
        <v>2849</v>
      </c>
      <c r="K14" s="11">
        <v>12.0</v>
      </c>
      <c r="L14" s="11">
        <v>2019.0</v>
      </c>
      <c r="M14" s="11" t="s">
        <v>41</v>
      </c>
    </row>
    <row r="15" ht="15.75" customHeight="1">
      <c r="A15" s="4" t="s">
        <v>42</v>
      </c>
      <c r="B15" s="38" t="str">
        <f t="shared" si="5"/>
        <v>Property 2 Improvements</v>
      </c>
      <c r="C15" s="39">
        <f t="array" ref="C15">INDEX(I!$A$6:$M$999,MATCH($L$1,I!$A$6:$A$999,0),MATCH("End Balance",I!$A$8:$K$8,0))</f>
        <v>7842.841556</v>
      </c>
      <c r="E15" s="8"/>
      <c r="F15" s="14"/>
      <c r="G15" s="8"/>
      <c r="H15" s="7"/>
      <c r="J15" s="19"/>
      <c r="K15" s="11">
        <v>13.0</v>
      </c>
      <c r="L15" s="11">
        <f>L14+1</f>
        <v>2020</v>
      </c>
      <c r="M15" s="11" t="s">
        <v>16</v>
      </c>
    </row>
    <row r="16" ht="15.75" customHeight="1">
      <c r="A16" s="4" t="s">
        <v>43</v>
      </c>
      <c r="B16" s="40" t="str">
        <f t="shared" ref="B16:B18" si="6">G22</f>
        <v>Loan 6</v>
      </c>
      <c r="C16" s="41">
        <f t="array" ref="C16">INDEX(J!$A$6:$M$999,MATCH($L$1,J!$A$6:$A$999,0),MATCH("End Balance",J!$A$8:$K$8,0))</f>
        <v>279198.5992</v>
      </c>
      <c r="E16" s="42" t="s">
        <v>20</v>
      </c>
      <c r="F16" s="43" t="s">
        <v>21</v>
      </c>
      <c r="G16" s="44" t="s">
        <v>44</v>
      </c>
      <c r="H16" s="45">
        <f>SUM(H17:H19)</f>
        <v>172360.1333</v>
      </c>
      <c r="I16" s="46"/>
      <c r="J16" s="47" t="s">
        <v>23</v>
      </c>
      <c r="K16" s="11">
        <v>14.0</v>
      </c>
      <c r="L16" s="11">
        <f t="shared" ref="L16:L26" si="7">L15</f>
        <v>2020</v>
      </c>
      <c r="M16" s="11" t="s">
        <v>18</v>
      </c>
    </row>
    <row r="17" ht="15.75" customHeight="1">
      <c r="A17" s="4" t="s">
        <v>45</v>
      </c>
      <c r="B17" s="40" t="str">
        <f t="shared" si="6"/>
        <v>Loan 6</v>
      </c>
      <c r="C17" s="41">
        <f t="array" ref="C17">INDEX(K!$A$6:$M$999,MATCH($L$1,K!$A$6:$A$999,0),MATCH("End Balance",K!$A$8:$K$8,0))</f>
        <v>103465.1745</v>
      </c>
      <c r="E17" s="28">
        <f>G!D$5</f>
        <v>0.0349</v>
      </c>
      <c r="F17" s="29">
        <f>G!D$4</f>
        <v>10</v>
      </c>
      <c r="G17" s="8" t="str">
        <f>G!D$2</f>
        <v>Property 1</v>
      </c>
      <c r="H17" s="18">
        <f t="shared" ref="H17:H19" si="8">C13</f>
        <v>92694.06466</v>
      </c>
      <c r="I17" s="8" t="str">
        <f>G!D$3</f>
        <v>Bank #2</v>
      </c>
      <c r="J17" s="19">
        <f>G!G$10</f>
        <v>573</v>
      </c>
      <c r="K17" s="11">
        <v>15.0</v>
      </c>
      <c r="L17" s="11">
        <f t="shared" si="7"/>
        <v>2020</v>
      </c>
      <c r="M17" s="11" t="s">
        <v>19</v>
      </c>
    </row>
    <row r="18" ht="15.75" customHeight="1">
      <c r="A18" s="4" t="s">
        <v>46</v>
      </c>
      <c r="B18" s="40" t="str">
        <f t="shared" si="6"/>
        <v>Loan 6</v>
      </c>
      <c r="C18" s="41">
        <f t="array" ref="C18">INDEX(L!$A$6:$M$999,MATCH($L$1,L!$A$6:$A$999,0),MATCH("End Balance",L!$A$8:$K$8,0))</f>
        <v>-2023.687495</v>
      </c>
      <c r="E18" s="28">
        <f>H!D$5</f>
        <v>0.0249</v>
      </c>
      <c r="F18" s="29">
        <f>H!D$4</f>
        <v>10</v>
      </c>
      <c r="G18" s="8" t="str">
        <f>H!D$2</f>
        <v>Property 2</v>
      </c>
      <c r="H18" s="18">
        <f t="shared" si="8"/>
        <v>71823.22709</v>
      </c>
      <c r="I18" s="8" t="str">
        <f>H!D$3</f>
        <v>Bank #2</v>
      </c>
      <c r="J18" s="19">
        <f>H!G$10</f>
        <v>485</v>
      </c>
      <c r="K18" s="11">
        <v>16.0</v>
      </c>
      <c r="L18" s="11">
        <f t="shared" si="7"/>
        <v>2020</v>
      </c>
      <c r="M18" s="11" t="s">
        <v>24</v>
      </c>
    </row>
    <row r="19" ht="15.75" customHeight="1">
      <c r="A19" s="4"/>
      <c r="C19" s="19"/>
      <c r="E19" s="28">
        <f>I!D$5</f>
        <v>0.04</v>
      </c>
      <c r="F19" s="29">
        <f>I!D$4</f>
        <v>10</v>
      </c>
      <c r="G19" s="8" t="str">
        <f>I!D$2</f>
        <v>Property 2 Improvements</v>
      </c>
      <c r="H19" s="18">
        <f t="shared" si="8"/>
        <v>7842.841556</v>
      </c>
      <c r="I19" s="8" t="str">
        <f>I!D$3</f>
        <v>Bank #2</v>
      </c>
      <c r="J19" s="19">
        <f>I!G$10</f>
        <v>325</v>
      </c>
      <c r="K19" s="11">
        <v>17.0</v>
      </c>
      <c r="L19" s="11">
        <f t="shared" si="7"/>
        <v>2020</v>
      </c>
      <c r="M19" s="11" t="s">
        <v>26</v>
      </c>
    </row>
    <row r="20" ht="15.75" customHeight="1">
      <c r="A20" s="4"/>
      <c r="C20" s="19"/>
      <c r="E20" s="48"/>
      <c r="F20" s="14"/>
      <c r="G20" s="8"/>
      <c r="H20" s="18"/>
      <c r="I20" s="8"/>
      <c r="J20" s="8"/>
      <c r="K20" s="11">
        <v>18.0</v>
      </c>
      <c r="L20" s="11">
        <f t="shared" si="7"/>
        <v>2020</v>
      </c>
      <c r="M20" s="11" t="s">
        <v>28</v>
      </c>
    </row>
    <row r="21" ht="15.75" customHeight="1">
      <c r="A21" s="49"/>
      <c r="B21" s="50"/>
      <c r="C21" s="51"/>
      <c r="E21" s="52" t="s">
        <v>20</v>
      </c>
      <c r="F21" s="53" t="s">
        <v>21</v>
      </c>
      <c r="G21" s="54" t="s">
        <v>47</v>
      </c>
      <c r="H21" s="55">
        <f>SUM(H22:H24)</f>
        <v>380640.0862</v>
      </c>
      <c r="I21" s="56"/>
      <c r="J21" s="57" t="s">
        <v>23</v>
      </c>
      <c r="K21" s="11">
        <v>19.0</v>
      </c>
      <c r="L21" s="11">
        <f t="shared" si="7"/>
        <v>2020</v>
      </c>
      <c r="M21" s="11" t="s">
        <v>30</v>
      </c>
    </row>
    <row r="22" ht="15.75" customHeight="1">
      <c r="A22" s="4"/>
      <c r="B22" s="4" t="s">
        <v>48</v>
      </c>
      <c r="C22" s="58">
        <f>SUM(C7:C21)</f>
        <v>1719257.821</v>
      </c>
      <c r="E22" s="28">
        <f>J!D$5</f>
        <v>0.05</v>
      </c>
      <c r="F22" s="29">
        <f>J!D$4</f>
        <v>10</v>
      </c>
      <c r="G22" s="8" t="str">
        <f>J!D$2</f>
        <v>Loan 6</v>
      </c>
      <c r="H22" s="18">
        <f t="shared" ref="H22:H24" si="9">C16</f>
        <v>279198.5992</v>
      </c>
      <c r="I22" s="8" t="str">
        <f>J!D$3</f>
        <v>Bank #2</v>
      </c>
      <c r="J22" s="19">
        <f>J!G$10</f>
        <v>1999</v>
      </c>
      <c r="K22" s="11">
        <v>20.0</v>
      </c>
      <c r="L22" s="11">
        <f t="shared" si="7"/>
        <v>2020</v>
      </c>
      <c r="M22" s="11" t="s">
        <v>32</v>
      </c>
    </row>
    <row r="23" ht="15.75" customHeight="1">
      <c r="A23" s="4"/>
      <c r="C23" s="13"/>
      <c r="E23" s="28">
        <f>K!D$5</f>
        <v>0.05</v>
      </c>
      <c r="F23" s="29">
        <f>K!D$4</f>
        <v>10</v>
      </c>
      <c r="G23" s="8" t="str">
        <f>K!D$2</f>
        <v>Loan 6</v>
      </c>
      <c r="H23" s="18">
        <f t="shared" si="9"/>
        <v>103465.1745</v>
      </c>
      <c r="I23" s="8" t="str">
        <f>K!D$3</f>
        <v>Bank #2</v>
      </c>
      <c r="J23" s="19">
        <f>K!G$10</f>
        <v>2395</v>
      </c>
      <c r="K23" s="11">
        <v>21.0</v>
      </c>
      <c r="L23" s="11">
        <f t="shared" si="7"/>
        <v>2020</v>
      </c>
      <c r="M23" s="11" t="s">
        <v>35</v>
      </c>
    </row>
    <row r="24" ht="15.75" customHeight="1">
      <c r="A24" s="4"/>
      <c r="C24" s="13"/>
      <c r="E24" s="28">
        <f>L!D$5</f>
        <v>0.05</v>
      </c>
      <c r="F24" s="29">
        <f>L!D$4</f>
        <v>10</v>
      </c>
      <c r="G24" s="8" t="str">
        <f>L!D$2</f>
        <v>Loan 6</v>
      </c>
      <c r="H24" s="18">
        <f t="shared" si="9"/>
        <v>-2023.687495</v>
      </c>
      <c r="I24" s="8" t="str">
        <f>L!D$3</f>
        <v>Bank #2</v>
      </c>
      <c r="J24" s="19">
        <f>L!G$10</f>
        <v>499</v>
      </c>
      <c r="K24" s="11">
        <v>22.0</v>
      </c>
      <c r="L24" s="11">
        <f t="shared" si="7"/>
        <v>2020</v>
      </c>
      <c r="M24" s="11" t="s">
        <v>37</v>
      </c>
    </row>
    <row r="25" ht="15.75" customHeight="1">
      <c r="A25" s="4"/>
      <c r="C25" s="13"/>
      <c r="E25" s="8"/>
      <c r="F25" s="14"/>
      <c r="G25" s="8"/>
      <c r="H25" s="7"/>
      <c r="I25" s="8"/>
      <c r="J25" s="8"/>
      <c r="K25" s="11">
        <v>23.0</v>
      </c>
      <c r="L25" s="11">
        <f t="shared" si="7"/>
        <v>2020</v>
      </c>
      <c r="M25" s="11" t="s">
        <v>39</v>
      </c>
    </row>
    <row r="26" ht="15.75" customHeight="1">
      <c r="A26" s="4"/>
      <c r="C26" s="13"/>
      <c r="E26" s="59"/>
      <c r="F26" s="60"/>
      <c r="G26" s="8"/>
      <c r="H26" s="18"/>
      <c r="I26" s="8"/>
      <c r="J26" s="8"/>
      <c r="K26" s="11">
        <v>24.0</v>
      </c>
      <c r="L26" s="11">
        <f t="shared" si="7"/>
        <v>2020</v>
      </c>
      <c r="M26" s="11" t="s">
        <v>41</v>
      </c>
    </row>
    <row r="27" ht="21.75" customHeight="1">
      <c r="A27" s="4"/>
      <c r="C27" s="13"/>
      <c r="E27" s="61"/>
      <c r="F27" s="29"/>
      <c r="G27" s="62" t="s">
        <v>49</v>
      </c>
      <c r="H27" s="63">
        <f>SUM(H21,H16,H11,H6)</f>
        <v>1719257.821</v>
      </c>
      <c r="I27" s="8"/>
      <c r="J27" s="19">
        <f>SUM(J7:J24)</f>
        <v>21958.96</v>
      </c>
      <c r="K27" s="11">
        <v>25.0</v>
      </c>
      <c r="L27" s="11">
        <f>L26+1</f>
        <v>2021</v>
      </c>
      <c r="M27" s="11" t="s">
        <v>16</v>
      </c>
    </row>
    <row r="28" ht="15.75" customHeight="1">
      <c r="A28" s="4"/>
      <c r="C28" s="13"/>
      <c r="E28" s="8"/>
      <c r="F28" s="14"/>
      <c r="G28" s="8"/>
      <c r="H28" s="7"/>
      <c r="K28" s="11">
        <v>26.0</v>
      </c>
      <c r="L28" s="11">
        <f t="shared" ref="L28:L38" si="10">L27</f>
        <v>2021</v>
      </c>
      <c r="M28" s="11" t="s">
        <v>18</v>
      </c>
    </row>
    <row r="29" ht="15.75" customHeight="1">
      <c r="A29" s="4"/>
      <c r="C29" s="13"/>
      <c r="E29" s="8"/>
      <c r="F29" s="14"/>
      <c r="G29" s="8"/>
      <c r="H29" s="7"/>
      <c r="K29" s="11">
        <v>27.0</v>
      </c>
      <c r="L29" s="11">
        <f t="shared" si="10"/>
        <v>2021</v>
      </c>
      <c r="M29" s="11" t="s">
        <v>19</v>
      </c>
    </row>
    <row r="30" ht="15.75" customHeight="1">
      <c r="A30" s="4"/>
      <c r="C30" s="13"/>
      <c r="E30" s="8"/>
      <c r="F30" s="14"/>
      <c r="G30" s="8"/>
      <c r="H30" s="7"/>
      <c r="K30" s="11">
        <v>28.0</v>
      </c>
      <c r="L30" s="11">
        <f t="shared" si="10"/>
        <v>2021</v>
      </c>
      <c r="M30" s="11" t="s">
        <v>24</v>
      </c>
    </row>
    <row r="31" ht="15.75" customHeight="1">
      <c r="A31" s="4"/>
      <c r="C31" s="13"/>
      <c r="E31" s="8"/>
      <c r="F31" s="14"/>
      <c r="G31" s="8"/>
      <c r="H31" s="7"/>
      <c r="K31" s="11">
        <v>29.0</v>
      </c>
      <c r="L31" s="11">
        <f t="shared" si="10"/>
        <v>2021</v>
      </c>
      <c r="M31" s="11" t="s">
        <v>26</v>
      </c>
    </row>
    <row r="32" ht="15.75" customHeight="1">
      <c r="A32" s="4"/>
      <c r="C32" s="13"/>
      <c r="E32" s="8"/>
      <c r="F32" s="14"/>
      <c r="G32" s="8"/>
      <c r="H32" s="7"/>
      <c r="K32" s="11">
        <v>30.0</v>
      </c>
      <c r="L32" s="11">
        <f t="shared" si="10"/>
        <v>2021</v>
      </c>
      <c r="M32" s="11" t="s">
        <v>28</v>
      </c>
    </row>
    <row r="33" ht="15.75" customHeight="1">
      <c r="A33" s="4"/>
      <c r="C33" s="13"/>
      <c r="E33" s="8"/>
      <c r="F33" s="14"/>
      <c r="G33" s="8"/>
      <c r="H33" s="7"/>
      <c r="K33" s="11">
        <v>31.0</v>
      </c>
      <c r="L33" s="11">
        <f t="shared" si="10"/>
        <v>2021</v>
      </c>
      <c r="M33" s="11" t="s">
        <v>30</v>
      </c>
    </row>
    <row r="34" ht="15.75" customHeight="1">
      <c r="A34" s="4"/>
      <c r="C34" s="13"/>
      <c r="E34" s="8"/>
      <c r="F34" s="14"/>
      <c r="G34" s="8"/>
      <c r="H34" s="7"/>
      <c r="K34" s="11">
        <v>32.0</v>
      </c>
      <c r="L34" s="11">
        <f t="shared" si="10"/>
        <v>2021</v>
      </c>
      <c r="M34" s="11" t="s">
        <v>32</v>
      </c>
    </row>
    <row r="35" ht="15.75" customHeight="1">
      <c r="A35" s="4"/>
      <c r="C35" s="13"/>
      <c r="E35" s="8"/>
      <c r="F35" s="14"/>
      <c r="G35" s="8"/>
      <c r="H35" s="7"/>
      <c r="K35" s="11">
        <v>33.0</v>
      </c>
      <c r="L35" s="11">
        <f t="shared" si="10"/>
        <v>2021</v>
      </c>
      <c r="M35" s="11" t="s">
        <v>35</v>
      </c>
    </row>
    <row r="36" ht="15.75" customHeight="1">
      <c r="A36" s="4"/>
      <c r="C36" s="13"/>
      <c r="E36" s="8"/>
      <c r="F36" s="14"/>
      <c r="G36" s="8"/>
      <c r="H36" s="7"/>
      <c r="K36" s="11">
        <v>34.0</v>
      </c>
      <c r="L36" s="11">
        <f t="shared" si="10"/>
        <v>2021</v>
      </c>
      <c r="M36" s="11" t="s">
        <v>37</v>
      </c>
    </row>
    <row r="37" ht="15.75" customHeight="1">
      <c r="A37" s="4"/>
      <c r="C37" s="13"/>
      <c r="E37" s="8"/>
      <c r="F37" s="14"/>
      <c r="G37" s="8"/>
      <c r="H37" s="7"/>
      <c r="K37" s="11">
        <v>35.0</v>
      </c>
      <c r="L37" s="11">
        <f t="shared" si="10"/>
        <v>2021</v>
      </c>
      <c r="M37" s="11" t="s">
        <v>39</v>
      </c>
    </row>
    <row r="38" ht="15.75" customHeight="1">
      <c r="A38" s="4"/>
      <c r="C38" s="13"/>
      <c r="E38" s="8"/>
      <c r="F38" s="14"/>
      <c r="G38" s="8"/>
      <c r="H38" s="7"/>
      <c r="K38" s="11">
        <v>36.0</v>
      </c>
      <c r="L38" s="11">
        <f t="shared" si="10"/>
        <v>2021</v>
      </c>
      <c r="M38" s="11" t="s">
        <v>41</v>
      </c>
    </row>
    <row r="39" ht="15.75" customHeight="1">
      <c r="A39" s="4"/>
      <c r="C39" s="13"/>
      <c r="E39" s="8"/>
      <c r="F39" s="14"/>
      <c r="G39" s="8"/>
      <c r="H39" s="7"/>
      <c r="K39" s="11">
        <v>37.0</v>
      </c>
      <c r="L39" s="11">
        <f>L38+1</f>
        <v>2022</v>
      </c>
      <c r="M39" s="11" t="s">
        <v>16</v>
      </c>
    </row>
    <row r="40" ht="15.75" customHeight="1">
      <c r="A40" s="4"/>
      <c r="C40" s="13"/>
      <c r="E40" s="8"/>
      <c r="F40" s="14"/>
      <c r="G40" s="8"/>
      <c r="H40" s="7"/>
      <c r="K40" s="11">
        <v>38.0</v>
      </c>
      <c r="L40" s="11">
        <f t="shared" ref="L40:L50" si="11">L39</f>
        <v>2022</v>
      </c>
      <c r="M40" s="11" t="s">
        <v>18</v>
      </c>
    </row>
    <row r="41" ht="15.75" customHeight="1">
      <c r="A41" s="4"/>
      <c r="C41" s="13"/>
      <c r="E41" s="8"/>
      <c r="F41" s="14"/>
      <c r="G41" s="8"/>
      <c r="H41" s="7"/>
      <c r="K41" s="11">
        <v>39.0</v>
      </c>
      <c r="L41" s="11">
        <f t="shared" si="11"/>
        <v>2022</v>
      </c>
      <c r="M41" s="11" t="s">
        <v>19</v>
      </c>
    </row>
    <row r="42" ht="15.75" customHeight="1">
      <c r="A42" s="4"/>
      <c r="C42" s="13"/>
      <c r="E42" s="8"/>
      <c r="F42" s="14"/>
      <c r="G42" s="8"/>
      <c r="H42" s="7"/>
      <c r="K42" s="11">
        <v>40.0</v>
      </c>
      <c r="L42" s="11">
        <f t="shared" si="11"/>
        <v>2022</v>
      </c>
      <c r="M42" s="11" t="s">
        <v>24</v>
      </c>
    </row>
    <row r="43" ht="15.75" customHeight="1">
      <c r="A43" s="4"/>
      <c r="C43" s="13"/>
      <c r="E43" s="8"/>
      <c r="F43" s="14"/>
      <c r="G43" s="8"/>
      <c r="H43" s="7"/>
      <c r="K43" s="11">
        <v>41.0</v>
      </c>
      <c r="L43" s="11">
        <f t="shared" si="11"/>
        <v>2022</v>
      </c>
      <c r="M43" s="11" t="s">
        <v>26</v>
      </c>
    </row>
    <row r="44" ht="15.75" customHeight="1">
      <c r="A44" s="4"/>
      <c r="C44" s="13"/>
      <c r="E44" s="8"/>
      <c r="F44" s="14"/>
      <c r="G44" s="8"/>
      <c r="H44" s="7"/>
      <c r="K44" s="11">
        <v>42.0</v>
      </c>
      <c r="L44" s="11">
        <f t="shared" si="11"/>
        <v>2022</v>
      </c>
      <c r="M44" s="11" t="s">
        <v>28</v>
      </c>
    </row>
    <row r="45" ht="15.75" customHeight="1">
      <c r="A45" s="4"/>
      <c r="C45" s="13"/>
      <c r="E45" s="8"/>
      <c r="F45" s="14"/>
      <c r="G45" s="8"/>
      <c r="H45" s="7"/>
      <c r="K45" s="11">
        <v>43.0</v>
      </c>
      <c r="L45" s="11">
        <f t="shared" si="11"/>
        <v>2022</v>
      </c>
      <c r="M45" s="11" t="s">
        <v>30</v>
      </c>
    </row>
    <row r="46" ht="15.75" customHeight="1">
      <c r="A46" s="4"/>
      <c r="C46" s="13"/>
      <c r="E46" s="8"/>
      <c r="F46" s="14"/>
      <c r="G46" s="8"/>
      <c r="H46" s="7"/>
      <c r="K46" s="11">
        <v>44.0</v>
      </c>
      <c r="L46" s="11">
        <f t="shared" si="11"/>
        <v>2022</v>
      </c>
      <c r="M46" s="11" t="s">
        <v>32</v>
      </c>
    </row>
    <row r="47" ht="15.75" customHeight="1">
      <c r="A47" s="4"/>
      <c r="C47" s="13"/>
      <c r="E47" s="8"/>
      <c r="F47" s="14"/>
      <c r="G47" s="8"/>
      <c r="H47" s="7"/>
      <c r="K47" s="11">
        <v>45.0</v>
      </c>
      <c r="L47" s="11">
        <f t="shared" si="11"/>
        <v>2022</v>
      </c>
      <c r="M47" s="11" t="s">
        <v>35</v>
      </c>
    </row>
    <row r="48" ht="15.75" customHeight="1">
      <c r="A48" s="4"/>
      <c r="C48" s="13"/>
      <c r="E48" s="8"/>
      <c r="F48" s="14"/>
      <c r="G48" s="8"/>
      <c r="H48" s="7"/>
      <c r="K48" s="11">
        <v>46.0</v>
      </c>
      <c r="L48" s="11">
        <f t="shared" si="11"/>
        <v>2022</v>
      </c>
      <c r="M48" s="11" t="s">
        <v>37</v>
      </c>
    </row>
    <row r="49" ht="15.75" customHeight="1">
      <c r="A49" s="4"/>
      <c r="C49" s="13"/>
      <c r="E49" s="8"/>
      <c r="F49" s="14"/>
      <c r="G49" s="8"/>
      <c r="H49" s="7"/>
      <c r="K49" s="11">
        <v>47.0</v>
      </c>
      <c r="L49" s="11">
        <f t="shared" si="11"/>
        <v>2022</v>
      </c>
      <c r="M49" s="11" t="s">
        <v>39</v>
      </c>
    </row>
    <row r="50" ht="15.75" customHeight="1">
      <c r="A50" s="4"/>
      <c r="C50" s="13"/>
      <c r="E50" s="8"/>
      <c r="F50" s="14"/>
      <c r="G50" s="8"/>
      <c r="H50" s="7"/>
      <c r="K50" s="11">
        <v>48.0</v>
      </c>
      <c r="L50" s="11">
        <f t="shared" si="11"/>
        <v>2022</v>
      </c>
      <c r="M50" s="11" t="s">
        <v>41</v>
      </c>
    </row>
    <row r="51" ht="15.75" customHeight="1">
      <c r="A51" s="4"/>
      <c r="C51" s="13"/>
      <c r="E51" s="8"/>
      <c r="F51" s="14"/>
      <c r="G51" s="8"/>
      <c r="H51" s="7"/>
      <c r="K51" s="11">
        <v>49.0</v>
      </c>
      <c r="L51" s="11">
        <f>L50+1</f>
        <v>2023</v>
      </c>
      <c r="M51" s="11" t="s">
        <v>16</v>
      </c>
    </row>
    <row r="52" ht="15.75" customHeight="1">
      <c r="A52" s="4"/>
      <c r="C52" s="13"/>
      <c r="E52" s="8"/>
      <c r="F52" s="14"/>
      <c r="G52" s="8"/>
      <c r="H52" s="7"/>
      <c r="K52" s="11">
        <v>50.0</v>
      </c>
      <c r="L52" s="11">
        <f t="shared" ref="L52:L62" si="12">L51</f>
        <v>2023</v>
      </c>
      <c r="M52" s="11" t="s">
        <v>18</v>
      </c>
    </row>
    <row r="53" ht="15.75" customHeight="1">
      <c r="A53" s="4"/>
      <c r="C53" s="13"/>
      <c r="E53" s="8"/>
      <c r="F53" s="14"/>
      <c r="G53" s="8"/>
      <c r="H53" s="7"/>
      <c r="K53" s="11">
        <v>51.0</v>
      </c>
      <c r="L53" s="11">
        <f t="shared" si="12"/>
        <v>2023</v>
      </c>
      <c r="M53" s="11" t="s">
        <v>19</v>
      </c>
    </row>
    <row r="54" ht="15.75" customHeight="1">
      <c r="A54" s="4"/>
      <c r="C54" s="13"/>
      <c r="E54" s="8"/>
      <c r="F54" s="14"/>
      <c r="G54" s="8"/>
      <c r="H54" s="7"/>
      <c r="K54" s="11">
        <v>52.0</v>
      </c>
      <c r="L54" s="11">
        <f t="shared" si="12"/>
        <v>2023</v>
      </c>
      <c r="M54" s="11" t="s">
        <v>24</v>
      </c>
    </row>
    <row r="55" ht="15.75" customHeight="1">
      <c r="A55" s="4"/>
      <c r="C55" s="13"/>
      <c r="E55" s="8"/>
      <c r="F55" s="14"/>
      <c r="G55" s="8"/>
      <c r="H55" s="7"/>
      <c r="K55" s="11">
        <v>53.0</v>
      </c>
      <c r="L55" s="11">
        <f t="shared" si="12"/>
        <v>2023</v>
      </c>
      <c r="M55" s="11" t="s">
        <v>26</v>
      </c>
    </row>
    <row r="56" ht="15.75" customHeight="1">
      <c r="A56" s="4"/>
      <c r="C56" s="13"/>
      <c r="E56" s="8"/>
      <c r="F56" s="14"/>
      <c r="G56" s="8"/>
      <c r="H56" s="7"/>
      <c r="K56" s="11">
        <v>54.0</v>
      </c>
      <c r="L56" s="11">
        <f t="shared" si="12"/>
        <v>2023</v>
      </c>
      <c r="M56" s="11" t="s">
        <v>28</v>
      </c>
    </row>
    <row r="57" ht="15.75" customHeight="1">
      <c r="A57" s="4"/>
      <c r="C57" s="13"/>
      <c r="E57" s="8"/>
      <c r="F57" s="14"/>
      <c r="G57" s="8"/>
      <c r="H57" s="7"/>
      <c r="K57" s="11">
        <v>55.0</v>
      </c>
      <c r="L57" s="11">
        <f t="shared" si="12"/>
        <v>2023</v>
      </c>
      <c r="M57" s="11" t="s">
        <v>30</v>
      </c>
    </row>
    <row r="58" ht="15.75" customHeight="1">
      <c r="A58" s="4"/>
      <c r="C58" s="13"/>
      <c r="E58" s="8"/>
      <c r="F58" s="14"/>
      <c r="G58" s="8"/>
      <c r="H58" s="7"/>
      <c r="K58" s="11">
        <v>56.0</v>
      </c>
      <c r="L58" s="11">
        <f t="shared" si="12"/>
        <v>2023</v>
      </c>
      <c r="M58" s="11" t="s">
        <v>32</v>
      </c>
    </row>
    <row r="59" ht="15.75" customHeight="1">
      <c r="A59" s="4"/>
      <c r="C59" s="13"/>
      <c r="E59" s="8"/>
      <c r="F59" s="14"/>
      <c r="G59" s="8"/>
      <c r="H59" s="7"/>
      <c r="K59" s="11">
        <v>57.0</v>
      </c>
      <c r="L59" s="11">
        <f t="shared" si="12"/>
        <v>2023</v>
      </c>
      <c r="M59" s="11" t="s">
        <v>35</v>
      </c>
    </row>
    <row r="60" ht="15.75" customHeight="1">
      <c r="A60" s="4"/>
      <c r="C60" s="13"/>
      <c r="E60" s="8"/>
      <c r="F60" s="14"/>
      <c r="G60" s="8"/>
      <c r="H60" s="7"/>
      <c r="K60" s="11">
        <v>58.0</v>
      </c>
      <c r="L60" s="11">
        <f t="shared" si="12"/>
        <v>2023</v>
      </c>
      <c r="M60" s="11" t="s">
        <v>37</v>
      </c>
    </row>
    <row r="61" ht="15.75" customHeight="1">
      <c r="A61" s="4"/>
      <c r="C61" s="13"/>
      <c r="E61" s="8"/>
      <c r="F61" s="14"/>
      <c r="G61" s="8"/>
      <c r="H61" s="7"/>
      <c r="K61" s="11">
        <v>59.0</v>
      </c>
      <c r="L61" s="11">
        <f t="shared" si="12"/>
        <v>2023</v>
      </c>
      <c r="M61" s="11" t="s">
        <v>39</v>
      </c>
    </row>
    <row r="62" ht="15.75" customHeight="1">
      <c r="A62" s="4"/>
      <c r="C62" s="13"/>
      <c r="E62" s="8"/>
      <c r="F62" s="14"/>
      <c r="G62" s="8"/>
      <c r="H62" s="7"/>
      <c r="K62" s="11">
        <v>60.0</v>
      </c>
      <c r="L62" s="11">
        <f t="shared" si="12"/>
        <v>2023</v>
      </c>
      <c r="M62" s="11" t="s">
        <v>41</v>
      </c>
    </row>
    <row r="63" ht="15.75" customHeight="1">
      <c r="A63" s="4"/>
      <c r="C63" s="13"/>
      <c r="E63" s="8"/>
      <c r="F63" s="14"/>
      <c r="G63" s="8"/>
      <c r="H63" s="7"/>
      <c r="K63" s="11">
        <v>61.0</v>
      </c>
      <c r="L63" s="11">
        <f>L62+1</f>
        <v>2024</v>
      </c>
      <c r="M63" s="11" t="s">
        <v>16</v>
      </c>
    </row>
    <row r="64" ht="15.75" customHeight="1">
      <c r="A64" s="4"/>
      <c r="C64" s="13"/>
      <c r="E64" s="8"/>
      <c r="F64" s="14"/>
      <c r="G64" s="8"/>
      <c r="H64" s="7"/>
      <c r="K64" s="11">
        <v>62.0</v>
      </c>
      <c r="L64" s="11">
        <f t="shared" ref="L64:L74" si="13">L63</f>
        <v>2024</v>
      </c>
      <c r="M64" s="11" t="s">
        <v>18</v>
      </c>
    </row>
    <row r="65" ht="15.75" customHeight="1">
      <c r="A65" s="4"/>
      <c r="C65" s="13"/>
      <c r="E65" s="8"/>
      <c r="F65" s="14"/>
      <c r="G65" s="8"/>
      <c r="H65" s="7"/>
      <c r="K65" s="11">
        <v>63.0</v>
      </c>
      <c r="L65" s="11">
        <f t="shared" si="13"/>
        <v>2024</v>
      </c>
      <c r="M65" s="11" t="s">
        <v>19</v>
      </c>
    </row>
    <row r="66" ht="15.75" customHeight="1">
      <c r="A66" s="4"/>
      <c r="C66" s="13"/>
      <c r="E66" s="8"/>
      <c r="F66" s="14"/>
      <c r="G66" s="8"/>
      <c r="H66" s="7"/>
      <c r="K66" s="11">
        <v>64.0</v>
      </c>
      <c r="L66" s="11">
        <f t="shared" si="13"/>
        <v>2024</v>
      </c>
      <c r="M66" s="11" t="s">
        <v>24</v>
      </c>
    </row>
    <row r="67" ht="15.75" customHeight="1">
      <c r="A67" s="4"/>
      <c r="C67" s="13"/>
      <c r="E67" s="8"/>
      <c r="F67" s="14"/>
      <c r="G67" s="8"/>
      <c r="H67" s="7"/>
      <c r="K67" s="11">
        <v>65.0</v>
      </c>
      <c r="L67" s="11">
        <f t="shared" si="13"/>
        <v>2024</v>
      </c>
      <c r="M67" s="11" t="s">
        <v>26</v>
      </c>
    </row>
    <row r="68" ht="15.75" customHeight="1">
      <c r="A68" s="4"/>
      <c r="C68" s="13"/>
      <c r="E68" s="8"/>
      <c r="F68" s="14"/>
      <c r="G68" s="8"/>
      <c r="H68" s="7"/>
      <c r="K68" s="11">
        <v>66.0</v>
      </c>
      <c r="L68" s="11">
        <f t="shared" si="13"/>
        <v>2024</v>
      </c>
      <c r="M68" s="11" t="s">
        <v>28</v>
      </c>
    </row>
    <row r="69" ht="15.75" customHeight="1">
      <c r="A69" s="4"/>
      <c r="C69" s="13"/>
      <c r="E69" s="8"/>
      <c r="F69" s="14"/>
      <c r="G69" s="8"/>
      <c r="H69" s="7"/>
      <c r="K69" s="11">
        <v>67.0</v>
      </c>
      <c r="L69" s="11">
        <f t="shared" si="13"/>
        <v>2024</v>
      </c>
      <c r="M69" s="11" t="s">
        <v>30</v>
      </c>
    </row>
    <row r="70" ht="15.75" customHeight="1">
      <c r="A70" s="4"/>
      <c r="C70" s="13"/>
      <c r="E70" s="8"/>
      <c r="F70" s="14"/>
      <c r="G70" s="8"/>
      <c r="H70" s="7"/>
      <c r="K70" s="11">
        <v>68.0</v>
      </c>
      <c r="L70" s="11">
        <f t="shared" si="13"/>
        <v>2024</v>
      </c>
      <c r="M70" s="11" t="s">
        <v>32</v>
      </c>
    </row>
    <row r="71" ht="15.75" customHeight="1">
      <c r="A71" s="4"/>
      <c r="C71" s="13"/>
      <c r="E71" s="8"/>
      <c r="F71" s="14"/>
      <c r="G71" s="8"/>
      <c r="H71" s="7"/>
      <c r="K71" s="11">
        <v>69.0</v>
      </c>
      <c r="L71" s="11">
        <f t="shared" si="13"/>
        <v>2024</v>
      </c>
      <c r="M71" s="11" t="s">
        <v>35</v>
      </c>
    </row>
    <row r="72" ht="15.75" customHeight="1">
      <c r="A72" s="4"/>
      <c r="C72" s="13"/>
      <c r="E72" s="8"/>
      <c r="F72" s="14"/>
      <c r="G72" s="8"/>
      <c r="H72" s="7"/>
      <c r="K72" s="11">
        <v>70.0</v>
      </c>
      <c r="L72" s="11">
        <f t="shared" si="13"/>
        <v>2024</v>
      </c>
      <c r="M72" s="11" t="s">
        <v>37</v>
      </c>
    </row>
    <row r="73" ht="15.75" customHeight="1">
      <c r="A73" s="4"/>
      <c r="C73" s="13"/>
      <c r="E73" s="8"/>
      <c r="F73" s="14"/>
      <c r="G73" s="8"/>
      <c r="H73" s="7"/>
      <c r="K73" s="11">
        <v>71.0</v>
      </c>
      <c r="L73" s="11">
        <f t="shared" si="13"/>
        <v>2024</v>
      </c>
      <c r="M73" s="11" t="s">
        <v>39</v>
      </c>
    </row>
    <row r="74" ht="15.75" customHeight="1">
      <c r="A74" s="4"/>
      <c r="C74" s="13"/>
      <c r="E74" s="8"/>
      <c r="F74" s="14"/>
      <c r="G74" s="8"/>
      <c r="H74" s="7"/>
      <c r="K74" s="11">
        <v>72.0</v>
      </c>
      <c r="L74" s="11">
        <f t="shared" si="13"/>
        <v>2024</v>
      </c>
      <c r="M74" s="11" t="s">
        <v>41</v>
      </c>
    </row>
    <row r="75" ht="15.75" customHeight="1">
      <c r="A75" s="4"/>
      <c r="C75" s="13"/>
      <c r="E75" s="8"/>
      <c r="F75" s="14"/>
      <c r="G75" s="8"/>
      <c r="H75" s="7"/>
      <c r="K75" s="11">
        <v>73.0</v>
      </c>
      <c r="L75" s="11">
        <f>L74+1</f>
        <v>2025</v>
      </c>
      <c r="M75" s="11" t="s">
        <v>16</v>
      </c>
    </row>
    <row r="76" ht="15.75" customHeight="1">
      <c r="A76" s="4"/>
      <c r="C76" s="13"/>
      <c r="E76" s="8"/>
      <c r="F76" s="14"/>
      <c r="G76" s="8"/>
      <c r="H76" s="7"/>
      <c r="K76" s="11">
        <v>74.0</v>
      </c>
      <c r="L76" s="11">
        <f t="shared" ref="L76:L86" si="14">L75</f>
        <v>2025</v>
      </c>
      <c r="M76" s="11" t="s">
        <v>18</v>
      </c>
    </row>
    <row r="77" ht="15.75" customHeight="1">
      <c r="A77" s="4"/>
      <c r="C77" s="13"/>
      <c r="E77" s="8"/>
      <c r="F77" s="14"/>
      <c r="G77" s="8"/>
      <c r="H77" s="7"/>
      <c r="K77" s="11">
        <v>75.0</v>
      </c>
      <c r="L77" s="11">
        <f t="shared" si="14"/>
        <v>2025</v>
      </c>
      <c r="M77" s="11" t="s">
        <v>19</v>
      </c>
    </row>
    <row r="78" ht="15.75" customHeight="1">
      <c r="A78" s="4"/>
      <c r="C78" s="13"/>
      <c r="E78" s="8"/>
      <c r="F78" s="14"/>
      <c r="G78" s="8"/>
      <c r="H78" s="7"/>
      <c r="K78" s="11">
        <v>76.0</v>
      </c>
      <c r="L78" s="11">
        <f t="shared" si="14"/>
        <v>2025</v>
      </c>
      <c r="M78" s="11" t="s">
        <v>24</v>
      </c>
    </row>
    <row r="79" ht="15.75" customHeight="1">
      <c r="A79" s="4"/>
      <c r="C79" s="13"/>
      <c r="E79" s="8"/>
      <c r="F79" s="14"/>
      <c r="G79" s="8"/>
      <c r="H79" s="7"/>
      <c r="K79" s="11">
        <v>77.0</v>
      </c>
      <c r="L79" s="11">
        <f t="shared" si="14"/>
        <v>2025</v>
      </c>
      <c r="M79" s="11" t="s">
        <v>26</v>
      </c>
    </row>
    <row r="80" ht="15.75" customHeight="1">
      <c r="A80" s="4"/>
      <c r="C80" s="13"/>
      <c r="E80" s="8"/>
      <c r="F80" s="14"/>
      <c r="G80" s="8"/>
      <c r="H80" s="7"/>
      <c r="K80" s="11">
        <v>78.0</v>
      </c>
      <c r="L80" s="11">
        <f t="shared" si="14"/>
        <v>2025</v>
      </c>
      <c r="M80" s="11" t="s">
        <v>28</v>
      </c>
    </row>
    <row r="81" ht="15.75" customHeight="1">
      <c r="A81" s="4"/>
      <c r="C81" s="13"/>
      <c r="E81" s="8"/>
      <c r="F81" s="14"/>
      <c r="G81" s="8"/>
      <c r="H81" s="7"/>
      <c r="K81" s="11">
        <v>79.0</v>
      </c>
      <c r="L81" s="11">
        <f t="shared" si="14"/>
        <v>2025</v>
      </c>
      <c r="M81" s="11" t="s">
        <v>30</v>
      </c>
    </row>
    <row r="82" ht="15.75" customHeight="1">
      <c r="A82" s="4"/>
      <c r="C82" s="13"/>
      <c r="E82" s="8"/>
      <c r="F82" s="14"/>
      <c r="G82" s="8"/>
      <c r="H82" s="7"/>
      <c r="K82" s="11">
        <v>80.0</v>
      </c>
      <c r="L82" s="11">
        <f t="shared" si="14"/>
        <v>2025</v>
      </c>
      <c r="M82" s="11" t="s">
        <v>32</v>
      </c>
    </row>
    <row r="83" ht="15.75" customHeight="1">
      <c r="A83" s="4"/>
      <c r="C83" s="13"/>
      <c r="E83" s="8"/>
      <c r="F83" s="14"/>
      <c r="G83" s="8"/>
      <c r="H83" s="7"/>
      <c r="K83" s="11">
        <v>81.0</v>
      </c>
      <c r="L83" s="11">
        <f t="shared" si="14"/>
        <v>2025</v>
      </c>
      <c r="M83" s="11" t="s">
        <v>35</v>
      </c>
    </row>
    <row r="84" ht="15.75" customHeight="1">
      <c r="A84" s="4"/>
      <c r="C84" s="13"/>
      <c r="E84" s="8"/>
      <c r="F84" s="14"/>
      <c r="G84" s="8"/>
      <c r="H84" s="7"/>
      <c r="K84" s="11">
        <v>82.0</v>
      </c>
      <c r="L84" s="11">
        <f t="shared" si="14"/>
        <v>2025</v>
      </c>
      <c r="M84" s="11" t="s">
        <v>37</v>
      </c>
    </row>
    <row r="85" ht="15.75" customHeight="1">
      <c r="A85" s="4"/>
      <c r="C85" s="13"/>
      <c r="E85" s="8"/>
      <c r="F85" s="14"/>
      <c r="G85" s="8"/>
      <c r="H85" s="7"/>
      <c r="K85" s="11">
        <v>83.0</v>
      </c>
      <c r="L85" s="11">
        <f t="shared" si="14"/>
        <v>2025</v>
      </c>
      <c r="M85" s="11" t="s">
        <v>39</v>
      </c>
    </row>
    <row r="86" ht="15.75" customHeight="1">
      <c r="A86" s="4"/>
      <c r="C86" s="13"/>
      <c r="E86" s="8"/>
      <c r="F86" s="14"/>
      <c r="G86" s="8"/>
      <c r="H86" s="7"/>
      <c r="K86" s="11">
        <v>84.0</v>
      </c>
      <c r="L86" s="11">
        <f t="shared" si="14"/>
        <v>2025</v>
      </c>
      <c r="M86" s="11" t="s">
        <v>41</v>
      </c>
    </row>
    <row r="87" ht="15.75" customHeight="1">
      <c r="A87" s="4"/>
      <c r="C87" s="13"/>
      <c r="E87" s="8"/>
      <c r="F87" s="14"/>
      <c r="G87" s="8"/>
      <c r="H87" s="7"/>
      <c r="K87" s="11">
        <v>85.0</v>
      </c>
      <c r="L87" s="11">
        <f>L86+1</f>
        <v>2026</v>
      </c>
      <c r="M87" s="11" t="s">
        <v>16</v>
      </c>
    </row>
    <row r="88" ht="15.75" customHeight="1">
      <c r="A88" s="4"/>
      <c r="C88" s="13"/>
      <c r="E88" s="8"/>
      <c r="F88" s="14"/>
      <c r="G88" s="8"/>
      <c r="H88" s="7"/>
      <c r="K88" s="11">
        <v>86.0</v>
      </c>
      <c r="L88" s="11">
        <f t="shared" ref="L88:L98" si="15">L87</f>
        <v>2026</v>
      </c>
      <c r="M88" s="11" t="s">
        <v>18</v>
      </c>
    </row>
    <row r="89" ht="15.75" customHeight="1">
      <c r="A89" s="4"/>
      <c r="C89" s="13"/>
      <c r="E89" s="8"/>
      <c r="F89" s="14"/>
      <c r="G89" s="8"/>
      <c r="H89" s="7"/>
      <c r="K89" s="11">
        <v>87.0</v>
      </c>
      <c r="L89" s="11">
        <f t="shared" si="15"/>
        <v>2026</v>
      </c>
      <c r="M89" s="11" t="s">
        <v>19</v>
      </c>
    </row>
    <row r="90" ht="15.75" customHeight="1">
      <c r="A90" s="4"/>
      <c r="C90" s="13"/>
      <c r="E90" s="8"/>
      <c r="F90" s="14"/>
      <c r="G90" s="8"/>
      <c r="H90" s="7"/>
      <c r="K90" s="11">
        <v>88.0</v>
      </c>
      <c r="L90" s="11">
        <f t="shared" si="15"/>
        <v>2026</v>
      </c>
      <c r="M90" s="11" t="s">
        <v>24</v>
      </c>
    </row>
    <row r="91" ht="15.75" customHeight="1">
      <c r="A91" s="4"/>
      <c r="C91" s="13"/>
      <c r="E91" s="8"/>
      <c r="F91" s="14"/>
      <c r="G91" s="8"/>
      <c r="H91" s="7"/>
      <c r="K91" s="11">
        <v>89.0</v>
      </c>
      <c r="L91" s="11">
        <f t="shared" si="15"/>
        <v>2026</v>
      </c>
      <c r="M91" s="11" t="s">
        <v>26</v>
      </c>
    </row>
    <row r="92" ht="15.75" customHeight="1">
      <c r="A92" s="4"/>
      <c r="C92" s="13"/>
      <c r="E92" s="8"/>
      <c r="F92" s="14"/>
      <c r="G92" s="8"/>
      <c r="H92" s="7"/>
      <c r="K92" s="11">
        <v>90.0</v>
      </c>
      <c r="L92" s="11">
        <f t="shared" si="15"/>
        <v>2026</v>
      </c>
      <c r="M92" s="11" t="s">
        <v>28</v>
      </c>
    </row>
    <row r="93" ht="15.75" customHeight="1">
      <c r="A93" s="4"/>
      <c r="C93" s="13"/>
      <c r="E93" s="8"/>
      <c r="F93" s="14"/>
      <c r="G93" s="8"/>
      <c r="H93" s="7"/>
      <c r="K93" s="11">
        <v>91.0</v>
      </c>
      <c r="L93" s="11">
        <f t="shared" si="15"/>
        <v>2026</v>
      </c>
      <c r="M93" s="11" t="s">
        <v>30</v>
      </c>
    </row>
    <row r="94" ht="15.75" customHeight="1">
      <c r="A94" s="4"/>
      <c r="C94" s="13"/>
      <c r="E94" s="8"/>
      <c r="F94" s="14"/>
      <c r="G94" s="8"/>
      <c r="H94" s="7"/>
      <c r="K94" s="11">
        <v>92.0</v>
      </c>
      <c r="L94" s="11">
        <f t="shared" si="15"/>
        <v>2026</v>
      </c>
      <c r="M94" s="11" t="s">
        <v>32</v>
      </c>
    </row>
    <row r="95" ht="15.75" customHeight="1">
      <c r="A95" s="4"/>
      <c r="C95" s="13"/>
      <c r="E95" s="8"/>
      <c r="F95" s="14"/>
      <c r="G95" s="8"/>
      <c r="H95" s="7"/>
      <c r="K95" s="11">
        <v>93.0</v>
      </c>
      <c r="L95" s="11">
        <f t="shared" si="15"/>
        <v>2026</v>
      </c>
      <c r="M95" s="11" t="s">
        <v>35</v>
      </c>
    </row>
    <row r="96" ht="15.75" customHeight="1">
      <c r="A96" s="4"/>
      <c r="C96" s="13"/>
      <c r="E96" s="8"/>
      <c r="F96" s="14"/>
      <c r="G96" s="8"/>
      <c r="H96" s="7"/>
      <c r="K96" s="11">
        <v>94.0</v>
      </c>
      <c r="L96" s="11">
        <f t="shared" si="15"/>
        <v>2026</v>
      </c>
      <c r="M96" s="11" t="s">
        <v>37</v>
      </c>
    </row>
    <row r="97" ht="15.75" customHeight="1">
      <c r="A97" s="4"/>
      <c r="C97" s="13"/>
      <c r="E97" s="8"/>
      <c r="F97" s="14"/>
      <c r="G97" s="8"/>
      <c r="H97" s="7"/>
      <c r="K97" s="11">
        <v>95.0</v>
      </c>
      <c r="L97" s="11">
        <f t="shared" si="15"/>
        <v>2026</v>
      </c>
      <c r="M97" s="11" t="s">
        <v>39</v>
      </c>
    </row>
    <row r="98" ht="15.75" customHeight="1">
      <c r="A98" s="4"/>
      <c r="C98" s="13"/>
      <c r="E98" s="8"/>
      <c r="F98" s="14"/>
      <c r="G98" s="8"/>
      <c r="H98" s="7"/>
      <c r="K98" s="11">
        <v>96.0</v>
      </c>
      <c r="L98" s="11">
        <f t="shared" si="15"/>
        <v>2026</v>
      </c>
      <c r="M98" s="11" t="s">
        <v>41</v>
      </c>
    </row>
    <row r="99" ht="15.75" customHeight="1">
      <c r="A99" s="4"/>
      <c r="C99" s="13"/>
      <c r="E99" s="8"/>
      <c r="F99" s="14"/>
      <c r="G99" s="8"/>
      <c r="H99" s="7"/>
      <c r="K99" s="11">
        <v>97.0</v>
      </c>
      <c r="L99" s="11">
        <f>L98+1</f>
        <v>2027</v>
      </c>
      <c r="M99" s="11" t="s">
        <v>16</v>
      </c>
    </row>
    <row r="100" ht="15.75" customHeight="1">
      <c r="A100" s="4"/>
      <c r="C100" s="13"/>
      <c r="E100" s="8"/>
      <c r="F100" s="14"/>
      <c r="G100" s="8"/>
      <c r="H100" s="7"/>
      <c r="K100" s="11">
        <v>98.0</v>
      </c>
      <c r="L100" s="11">
        <f t="shared" ref="L100:L110" si="16">L99</f>
        <v>2027</v>
      </c>
      <c r="M100" s="11" t="s">
        <v>18</v>
      </c>
    </row>
    <row r="101" ht="15.75" customHeight="1">
      <c r="A101" s="4"/>
      <c r="C101" s="13"/>
      <c r="E101" s="8"/>
      <c r="F101" s="14"/>
      <c r="G101" s="8"/>
      <c r="H101" s="7"/>
      <c r="K101" s="11">
        <v>99.0</v>
      </c>
      <c r="L101" s="11">
        <f t="shared" si="16"/>
        <v>2027</v>
      </c>
      <c r="M101" s="11" t="s">
        <v>19</v>
      </c>
    </row>
    <row r="102" ht="15.75" customHeight="1">
      <c r="A102" s="4"/>
      <c r="C102" s="13"/>
      <c r="E102" s="8"/>
      <c r="F102" s="14"/>
      <c r="G102" s="8"/>
      <c r="H102" s="7"/>
      <c r="K102" s="11">
        <v>100.0</v>
      </c>
      <c r="L102" s="11">
        <f t="shared" si="16"/>
        <v>2027</v>
      </c>
      <c r="M102" s="11" t="s">
        <v>24</v>
      </c>
    </row>
    <row r="103" ht="15.75" customHeight="1">
      <c r="A103" s="4"/>
      <c r="C103" s="13"/>
      <c r="E103" s="8"/>
      <c r="F103" s="14"/>
      <c r="G103" s="8"/>
      <c r="H103" s="7"/>
      <c r="K103" s="11">
        <v>101.0</v>
      </c>
      <c r="L103" s="11">
        <f t="shared" si="16"/>
        <v>2027</v>
      </c>
      <c r="M103" s="11" t="s">
        <v>26</v>
      </c>
    </row>
    <row r="104" ht="15.75" customHeight="1">
      <c r="A104" s="4"/>
      <c r="C104" s="13"/>
      <c r="E104" s="8"/>
      <c r="F104" s="14"/>
      <c r="G104" s="8"/>
      <c r="H104" s="7"/>
      <c r="K104" s="11">
        <v>102.0</v>
      </c>
      <c r="L104" s="11">
        <f t="shared" si="16"/>
        <v>2027</v>
      </c>
      <c r="M104" s="11" t="s">
        <v>28</v>
      </c>
    </row>
    <row r="105" ht="15.75" customHeight="1">
      <c r="A105" s="4"/>
      <c r="C105" s="13"/>
      <c r="E105" s="8"/>
      <c r="F105" s="14"/>
      <c r="G105" s="8"/>
      <c r="H105" s="7"/>
      <c r="K105" s="11">
        <v>103.0</v>
      </c>
      <c r="L105" s="11">
        <f t="shared" si="16"/>
        <v>2027</v>
      </c>
      <c r="M105" s="11" t="s">
        <v>30</v>
      </c>
    </row>
    <row r="106" ht="15.75" customHeight="1">
      <c r="A106" s="4"/>
      <c r="C106" s="13"/>
      <c r="E106" s="8"/>
      <c r="F106" s="14"/>
      <c r="G106" s="8"/>
      <c r="H106" s="7"/>
      <c r="K106" s="11">
        <v>104.0</v>
      </c>
      <c r="L106" s="11">
        <f t="shared" si="16"/>
        <v>2027</v>
      </c>
      <c r="M106" s="11" t="s">
        <v>32</v>
      </c>
    </row>
    <row r="107" ht="15.75" customHeight="1">
      <c r="A107" s="4"/>
      <c r="C107" s="13"/>
      <c r="E107" s="8"/>
      <c r="F107" s="14"/>
      <c r="G107" s="8"/>
      <c r="H107" s="7"/>
      <c r="K107" s="11">
        <v>105.0</v>
      </c>
      <c r="L107" s="11">
        <f t="shared" si="16"/>
        <v>2027</v>
      </c>
      <c r="M107" s="11" t="s">
        <v>35</v>
      </c>
    </row>
    <row r="108" ht="15.75" customHeight="1">
      <c r="A108" s="4"/>
      <c r="C108" s="13"/>
      <c r="E108" s="8"/>
      <c r="F108" s="14"/>
      <c r="G108" s="8"/>
      <c r="H108" s="7"/>
      <c r="K108" s="11">
        <v>106.0</v>
      </c>
      <c r="L108" s="11">
        <f t="shared" si="16"/>
        <v>2027</v>
      </c>
      <c r="M108" s="11" t="s">
        <v>37</v>
      </c>
    </row>
    <row r="109" ht="15.75" customHeight="1">
      <c r="A109" s="4"/>
      <c r="C109" s="13"/>
      <c r="E109" s="8"/>
      <c r="F109" s="14"/>
      <c r="G109" s="8"/>
      <c r="H109" s="7"/>
      <c r="K109" s="11">
        <v>107.0</v>
      </c>
      <c r="L109" s="11">
        <f t="shared" si="16"/>
        <v>2027</v>
      </c>
      <c r="M109" s="11" t="s">
        <v>39</v>
      </c>
    </row>
    <row r="110" ht="15.75" customHeight="1">
      <c r="A110" s="4"/>
      <c r="C110" s="13"/>
      <c r="E110" s="8"/>
      <c r="F110" s="14"/>
      <c r="G110" s="8"/>
      <c r="H110" s="7"/>
      <c r="K110" s="11">
        <v>108.0</v>
      </c>
      <c r="L110" s="11">
        <f t="shared" si="16"/>
        <v>2027</v>
      </c>
      <c r="M110" s="11" t="s">
        <v>41</v>
      </c>
    </row>
    <row r="111" ht="15.75" customHeight="1">
      <c r="A111" s="4"/>
      <c r="C111" s="13"/>
      <c r="E111" s="8"/>
      <c r="F111" s="14"/>
      <c r="G111" s="8"/>
      <c r="H111" s="7"/>
      <c r="K111" s="11">
        <v>109.0</v>
      </c>
      <c r="L111" s="11">
        <f>L110+1</f>
        <v>2028</v>
      </c>
      <c r="M111" s="11" t="s">
        <v>16</v>
      </c>
    </row>
    <row r="112" ht="15.75" customHeight="1">
      <c r="A112" s="4"/>
      <c r="C112" s="13"/>
      <c r="E112" s="8"/>
      <c r="F112" s="14"/>
      <c r="G112" s="8"/>
      <c r="H112" s="7"/>
      <c r="K112" s="11">
        <v>110.0</v>
      </c>
      <c r="L112" s="11">
        <f t="shared" ref="L112:L122" si="17">L111</f>
        <v>2028</v>
      </c>
      <c r="M112" s="11" t="s">
        <v>18</v>
      </c>
    </row>
    <row r="113" ht="15.75" customHeight="1">
      <c r="A113" s="4"/>
      <c r="C113" s="13"/>
      <c r="E113" s="8"/>
      <c r="F113" s="14"/>
      <c r="G113" s="8"/>
      <c r="H113" s="7"/>
      <c r="K113" s="11">
        <v>111.0</v>
      </c>
      <c r="L113" s="11">
        <f t="shared" si="17"/>
        <v>2028</v>
      </c>
      <c r="M113" s="11" t="s">
        <v>19</v>
      </c>
    </row>
    <row r="114" ht="15.75" customHeight="1">
      <c r="A114" s="4"/>
      <c r="C114" s="13"/>
      <c r="E114" s="8"/>
      <c r="F114" s="14"/>
      <c r="G114" s="8"/>
      <c r="H114" s="7"/>
      <c r="K114" s="11">
        <v>112.0</v>
      </c>
      <c r="L114" s="11">
        <f t="shared" si="17"/>
        <v>2028</v>
      </c>
      <c r="M114" s="11" t="s">
        <v>24</v>
      </c>
    </row>
    <row r="115" ht="15.75" customHeight="1">
      <c r="A115" s="4"/>
      <c r="C115" s="13"/>
      <c r="E115" s="8"/>
      <c r="F115" s="14"/>
      <c r="G115" s="8"/>
      <c r="H115" s="7"/>
      <c r="K115" s="11">
        <v>113.0</v>
      </c>
      <c r="L115" s="11">
        <f t="shared" si="17"/>
        <v>2028</v>
      </c>
      <c r="M115" s="11" t="s">
        <v>26</v>
      </c>
    </row>
    <row r="116" ht="15.75" customHeight="1">
      <c r="A116" s="4"/>
      <c r="C116" s="13"/>
      <c r="E116" s="8"/>
      <c r="F116" s="14"/>
      <c r="G116" s="8"/>
      <c r="H116" s="7"/>
      <c r="K116" s="11">
        <v>114.0</v>
      </c>
      <c r="L116" s="11">
        <f t="shared" si="17"/>
        <v>2028</v>
      </c>
      <c r="M116" s="11" t="s">
        <v>28</v>
      </c>
    </row>
    <row r="117" ht="15.75" customHeight="1">
      <c r="A117" s="4"/>
      <c r="C117" s="13"/>
      <c r="E117" s="8"/>
      <c r="F117" s="14"/>
      <c r="G117" s="8"/>
      <c r="H117" s="7"/>
      <c r="K117" s="11">
        <v>115.0</v>
      </c>
      <c r="L117" s="11">
        <f t="shared" si="17"/>
        <v>2028</v>
      </c>
      <c r="M117" s="11" t="s">
        <v>30</v>
      </c>
    </row>
    <row r="118" ht="15.75" customHeight="1">
      <c r="A118" s="4"/>
      <c r="C118" s="13"/>
      <c r="E118" s="8"/>
      <c r="F118" s="14"/>
      <c r="G118" s="8"/>
      <c r="H118" s="7"/>
      <c r="K118" s="11">
        <v>116.0</v>
      </c>
      <c r="L118" s="11">
        <f t="shared" si="17"/>
        <v>2028</v>
      </c>
      <c r="M118" s="11" t="s">
        <v>32</v>
      </c>
    </row>
    <row r="119" ht="15.75" customHeight="1">
      <c r="A119" s="4"/>
      <c r="C119" s="13"/>
      <c r="E119" s="8"/>
      <c r="F119" s="14"/>
      <c r="G119" s="8"/>
      <c r="H119" s="7"/>
      <c r="K119" s="11">
        <v>117.0</v>
      </c>
      <c r="L119" s="11">
        <f t="shared" si="17"/>
        <v>2028</v>
      </c>
      <c r="M119" s="11" t="s">
        <v>35</v>
      </c>
    </row>
    <row r="120" ht="15.75" customHeight="1">
      <c r="A120" s="4"/>
      <c r="C120" s="13"/>
      <c r="E120" s="8"/>
      <c r="F120" s="14"/>
      <c r="G120" s="8"/>
      <c r="H120" s="7"/>
      <c r="K120" s="11">
        <v>118.0</v>
      </c>
      <c r="L120" s="11">
        <f t="shared" si="17"/>
        <v>2028</v>
      </c>
      <c r="M120" s="11" t="s">
        <v>37</v>
      </c>
    </row>
    <row r="121" ht="15.75" customHeight="1">
      <c r="A121" s="4"/>
      <c r="C121" s="13"/>
      <c r="E121" s="8"/>
      <c r="F121" s="14"/>
      <c r="G121" s="8"/>
      <c r="H121" s="7"/>
      <c r="K121" s="11">
        <v>119.0</v>
      </c>
      <c r="L121" s="11">
        <f t="shared" si="17"/>
        <v>2028</v>
      </c>
      <c r="M121" s="11" t="s">
        <v>39</v>
      </c>
    </row>
    <row r="122" ht="15.75" customHeight="1">
      <c r="A122" s="4"/>
      <c r="C122" s="13"/>
      <c r="E122" s="8"/>
      <c r="F122" s="14"/>
      <c r="G122" s="8"/>
      <c r="H122" s="7"/>
      <c r="K122" s="11">
        <v>120.0</v>
      </c>
      <c r="L122" s="11">
        <f t="shared" si="17"/>
        <v>2028</v>
      </c>
      <c r="M122" s="11" t="s">
        <v>41</v>
      </c>
    </row>
    <row r="123" ht="15.75" customHeight="1">
      <c r="A123" s="4"/>
      <c r="C123" s="13"/>
      <c r="E123" s="8"/>
      <c r="F123" s="14"/>
      <c r="G123" s="8"/>
      <c r="H123" s="7"/>
      <c r="K123" s="11">
        <v>121.0</v>
      </c>
      <c r="L123" s="11">
        <f>L122+1</f>
        <v>2029</v>
      </c>
      <c r="M123" s="11" t="s">
        <v>16</v>
      </c>
    </row>
    <row r="124" ht="15.75" customHeight="1">
      <c r="A124" s="4"/>
      <c r="C124" s="13"/>
      <c r="E124" s="8"/>
      <c r="F124" s="14"/>
      <c r="G124" s="8"/>
      <c r="H124" s="7"/>
      <c r="K124" s="11">
        <v>122.0</v>
      </c>
      <c r="L124" s="11">
        <f t="shared" ref="L124:L134" si="18">L123</f>
        <v>2029</v>
      </c>
      <c r="M124" s="11" t="s">
        <v>18</v>
      </c>
    </row>
    <row r="125" ht="15.75" customHeight="1">
      <c r="A125" s="4"/>
      <c r="C125" s="13"/>
      <c r="E125" s="8"/>
      <c r="F125" s="14"/>
      <c r="G125" s="8"/>
      <c r="H125" s="7"/>
      <c r="K125" s="11">
        <v>123.0</v>
      </c>
      <c r="L125" s="11">
        <f t="shared" si="18"/>
        <v>2029</v>
      </c>
      <c r="M125" s="11" t="s">
        <v>19</v>
      </c>
    </row>
    <row r="126" ht="15.75" customHeight="1">
      <c r="A126" s="4"/>
      <c r="C126" s="13"/>
      <c r="E126" s="8"/>
      <c r="F126" s="14"/>
      <c r="G126" s="8"/>
      <c r="H126" s="7"/>
      <c r="K126" s="11">
        <v>124.0</v>
      </c>
      <c r="L126" s="11">
        <f t="shared" si="18"/>
        <v>2029</v>
      </c>
      <c r="M126" s="11" t="s">
        <v>24</v>
      </c>
    </row>
    <row r="127" ht="15.75" customHeight="1">
      <c r="A127" s="4"/>
      <c r="C127" s="13"/>
      <c r="E127" s="8"/>
      <c r="F127" s="14"/>
      <c r="G127" s="8"/>
      <c r="H127" s="7"/>
      <c r="K127" s="11">
        <v>125.0</v>
      </c>
      <c r="L127" s="11">
        <f t="shared" si="18"/>
        <v>2029</v>
      </c>
      <c r="M127" s="11" t="s">
        <v>26</v>
      </c>
    </row>
    <row r="128" ht="15.75" customHeight="1">
      <c r="A128" s="4"/>
      <c r="C128" s="13"/>
      <c r="E128" s="8"/>
      <c r="F128" s="14"/>
      <c r="G128" s="8"/>
      <c r="H128" s="7"/>
      <c r="K128" s="11">
        <v>126.0</v>
      </c>
      <c r="L128" s="11">
        <f t="shared" si="18"/>
        <v>2029</v>
      </c>
      <c r="M128" s="11" t="s">
        <v>28</v>
      </c>
    </row>
    <row r="129" ht="15.75" customHeight="1">
      <c r="A129" s="4"/>
      <c r="C129" s="13"/>
      <c r="E129" s="8"/>
      <c r="F129" s="14"/>
      <c r="G129" s="8"/>
      <c r="H129" s="7"/>
      <c r="K129" s="11">
        <v>127.0</v>
      </c>
      <c r="L129" s="11">
        <f t="shared" si="18"/>
        <v>2029</v>
      </c>
      <c r="M129" s="11" t="s">
        <v>30</v>
      </c>
    </row>
    <row r="130" ht="15.75" customHeight="1">
      <c r="A130" s="4"/>
      <c r="C130" s="13"/>
      <c r="E130" s="8"/>
      <c r="F130" s="14"/>
      <c r="G130" s="8"/>
      <c r="H130" s="7"/>
      <c r="K130" s="11">
        <v>128.0</v>
      </c>
      <c r="L130" s="11">
        <f t="shared" si="18"/>
        <v>2029</v>
      </c>
      <c r="M130" s="11" t="s">
        <v>32</v>
      </c>
    </row>
    <row r="131" ht="15.75" customHeight="1">
      <c r="A131" s="4"/>
      <c r="C131" s="13"/>
      <c r="E131" s="8"/>
      <c r="F131" s="14"/>
      <c r="G131" s="8"/>
      <c r="H131" s="7"/>
      <c r="K131" s="11">
        <v>129.0</v>
      </c>
      <c r="L131" s="11">
        <f t="shared" si="18"/>
        <v>2029</v>
      </c>
      <c r="M131" s="11" t="s">
        <v>35</v>
      </c>
    </row>
    <row r="132" ht="15.75" customHeight="1">
      <c r="A132" s="4"/>
      <c r="C132" s="13"/>
      <c r="E132" s="8"/>
      <c r="F132" s="14"/>
      <c r="G132" s="8"/>
      <c r="H132" s="7"/>
      <c r="K132" s="11">
        <v>130.0</v>
      </c>
      <c r="L132" s="11">
        <f t="shared" si="18"/>
        <v>2029</v>
      </c>
      <c r="M132" s="11" t="s">
        <v>37</v>
      </c>
    </row>
    <row r="133" ht="15.75" customHeight="1">
      <c r="A133" s="4"/>
      <c r="C133" s="13"/>
      <c r="E133" s="8"/>
      <c r="F133" s="14"/>
      <c r="G133" s="8"/>
      <c r="H133" s="7"/>
      <c r="K133" s="11">
        <v>131.0</v>
      </c>
      <c r="L133" s="11">
        <f t="shared" si="18"/>
        <v>2029</v>
      </c>
      <c r="M133" s="11" t="s">
        <v>39</v>
      </c>
    </row>
    <row r="134" ht="15.75" customHeight="1">
      <c r="A134" s="4"/>
      <c r="C134" s="13"/>
      <c r="E134" s="8"/>
      <c r="F134" s="14"/>
      <c r="G134" s="8"/>
      <c r="H134" s="7"/>
      <c r="K134" s="11">
        <v>132.0</v>
      </c>
      <c r="L134" s="11">
        <f t="shared" si="18"/>
        <v>2029</v>
      </c>
      <c r="M134" s="11" t="s">
        <v>41</v>
      </c>
    </row>
    <row r="135" ht="15.75" customHeight="1">
      <c r="A135" s="4"/>
      <c r="C135" s="13"/>
      <c r="E135" s="8"/>
      <c r="F135" s="14"/>
      <c r="G135" s="8"/>
      <c r="H135" s="7"/>
      <c r="K135" s="11">
        <v>133.0</v>
      </c>
      <c r="L135" s="11">
        <f>L134+1</f>
        <v>2030</v>
      </c>
      <c r="M135" s="11" t="s">
        <v>16</v>
      </c>
    </row>
    <row r="136" ht="15.75" customHeight="1">
      <c r="A136" s="4"/>
      <c r="C136" s="13"/>
      <c r="E136" s="8"/>
      <c r="F136" s="14"/>
      <c r="G136" s="8"/>
      <c r="H136" s="7"/>
      <c r="K136" s="11">
        <v>134.0</v>
      </c>
      <c r="L136" s="11">
        <f t="shared" ref="L136:L146" si="19">L135</f>
        <v>2030</v>
      </c>
      <c r="M136" s="11" t="s">
        <v>18</v>
      </c>
    </row>
    <row r="137" ht="15.75" customHeight="1">
      <c r="A137" s="4"/>
      <c r="C137" s="13"/>
      <c r="E137" s="8"/>
      <c r="F137" s="14"/>
      <c r="G137" s="8"/>
      <c r="H137" s="7"/>
      <c r="K137" s="11">
        <v>135.0</v>
      </c>
      <c r="L137" s="11">
        <f t="shared" si="19"/>
        <v>2030</v>
      </c>
      <c r="M137" s="11" t="s">
        <v>19</v>
      </c>
    </row>
    <row r="138" ht="15.75" customHeight="1">
      <c r="A138" s="4"/>
      <c r="C138" s="13"/>
      <c r="E138" s="8"/>
      <c r="F138" s="14"/>
      <c r="G138" s="8"/>
      <c r="H138" s="7"/>
      <c r="K138" s="11">
        <v>136.0</v>
      </c>
      <c r="L138" s="11">
        <f t="shared" si="19"/>
        <v>2030</v>
      </c>
      <c r="M138" s="11" t="s">
        <v>24</v>
      </c>
    </row>
    <row r="139" ht="15.75" customHeight="1">
      <c r="A139" s="4"/>
      <c r="C139" s="13"/>
      <c r="E139" s="8"/>
      <c r="F139" s="14"/>
      <c r="G139" s="8"/>
      <c r="H139" s="7"/>
      <c r="K139" s="11">
        <v>137.0</v>
      </c>
      <c r="L139" s="11">
        <f t="shared" si="19"/>
        <v>2030</v>
      </c>
      <c r="M139" s="11" t="s">
        <v>26</v>
      </c>
    </row>
    <row r="140" ht="15.75" customHeight="1">
      <c r="A140" s="4"/>
      <c r="C140" s="13"/>
      <c r="E140" s="8"/>
      <c r="F140" s="14"/>
      <c r="G140" s="8"/>
      <c r="H140" s="7"/>
      <c r="K140" s="11">
        <v>138.0</v>
      </c>
      <c r="L140" s="11">
        <f t="shared" si="19"/>
        <v>2030</v>
      </c>
      <c r="M140" s="11" t="s">
        <v>28</v>
      </c>
    </row>
    <row r="141" ht="15.75" customHeight="1">
      <c r="A141" s="4"/>
      <c r="C141" s="13"/>
      <c r="E141" s="8"/>
      <c r="F141" s="14"/>
      <c r="G141" s="8"/>
      <c r="H141" s="7"/>
      <c r="K141" s="11">
        <v>139.0</v>
      </c>
      <c r="L141" s="11">
        <f t="shared" si="19"/>
        <v>2030</v>
      </c>
      <c r="M141" s="11" t="s">
        <v>30</v>
      </c>
    </row>
    <row r="142" ht="15.75" customHeight="1">
      <c r="A142" s="4"/>
      <c r="C142" s="13"/>
      <c r="E142" s="8"/>
      <c r="F142" s="14"/>
      <c r="G142" s="8"/>
      <c r="H142" s="7"/>
      <c r="K142" s="11">
        <v>140.0</v>
      </c>
      <c r="L142" s="11">
        <f t="shared" si="19"/>
        <v>2030</v>
      </c>
      <c r="M142" s="11" t="s">
        <v>32</v>
      </c>
    </row>
    <row r="143" ht="15.75" customHeight="1">
      <c r="A143" s="4"/>
      <c r="C143" s="13"/>
      <c r="E143" s="8"/>
      <c r="F143" s="14"/>
      <c r="G143" s="8"/>
      <c r="H143" s="7"/>
      <c r="K143" s="11">
        <v>141.0</v>
      </c>
      <c r="L143" s="11">
        <f t="shared" si="19"/>
        <v>2030</v>
      </c>
      <c r="M143" s="11" t="s">
        <v>35</v>
      </c>
    </row>
    <row r="144" ht="15.75" customHeight="1">
      <c r="A144" s="4"/>
      <c r="C144" s="13"/>
      <c r="E144" s="8"/>
      <c r="F144" s="14"/>
      <c r="G144" s="8"/>
      <c r="H144" s="7"/>
      <c r="K144" s="11">
        <v>142.0</v>
      </c>
      <c r="L144" s="11">
        <f t="shared" si="19"/>
        <v>2030</v>
      </c>
      <c r="M144" s="11" t="s">
        <v>37</v>
      </c>
    </row>
    <row r="145" ht="15.75" customHeight="1">
      <c r="A145" s="4"/>
      <c r="C145" s="13"/>
      <c r="E145" s="8"/>
      <c r="F145" s="14"/>
      <c r="G145" s="8"/>
      <c r="H145" s="7"/>
      <c r="K145" s="11">
        <f t="shared" ref="K145:K290" si="20">K144+1</f>
        <v>143</v>
      </c>
      <c r="L145" s="11">
        <f t="shared" si="19"/>
        <v>2030</v>
      </c>
      <c r="M145" s="11" t="s">
        <v>39</v>
      </c>
    </row>
    <row r="146" ht="15.75" customHeight="1">
      <c r="A146" s="4"/>
      <c r="C146" s="13"/>
      <c r="E146" s="8"/>
      <c r="F146" s="14"/>
      <c r="G146" s="8"/>
      <c r="H146" s="7"/>
      <c r="K146" s="11">
        <f t="shared" si="20"/>
        <v>144</v>
      </c>
      <c r="L146" s="11">
        <f t="shared" si="19"/>
        <v>2030</v>
      </c>
      <c r="M146" s="11" t="s">
        <v>41</v>
      </c>
    </row>
    <row r="147" ht="15.75" customHeight="1">
      <c r="A147" s="4"/>
      <c r="C147" s="13"/>
      <c r="E147" s="8"/>
      <c r="F147" s="14"/>
      <c r="G147" s="8"/>
      <c r="H147" s="7"/>
      <c r="K147" s="11">
        <f t="shared" si="20"/>
        <v>145</v>
      </c>
      <c r="L147" s="11">
        <f>L146+1</f>
        <v>2031</v>
      </c>
      <c r="M147" s="11" t="s">
        <v>16</v>
      </c>
    </row>
    <row r="148" ht="15.75" customHeight="1">
      <c r="A148" s="4"/>
      <c r="C148" s="13"/>
      <c r="E148" s="8"/>
      <c r="F148" s="14"/>
      <c r="G148" s="8"/>
      <c r="H148" s="7"/>
      <c r="K148" s="11">
        <f t="shared" si="20"/>
        <v>146</v>
      </c>
      <c r="L148" s="11">
        <f t="shared" ref="L148:L158" si="21">L147</f>
        <v>2031</v>
      </c>
      <c r="M148" s="11" t="s">
        <v>18</v>
      </c>
    </row>
    <row r="149" ht="15.75" customHeight="1">
      <c r="A149" s="4"/>
      <c r="C149" s="13"/>
      <c r="E149" s="8"/>
      <c r="F149" s="14"/>
      <c r="G149" s="8"/>
      <c r="H149" s="7"/>
      <c r="K149" s="11">
        <f t="shared" si="20"/>
        <v>147</v>
      </c>
      <c r="L149" s="11">
        <f t="shared" si="21"/>
        <v>2031</v>
      </c>
      <c r="M149" s="11" t="s">
        <v>19</v>
      </c>
    </row>
    <row r="150" ht="15.75" customHeight="1">
      <c r="A150" s="4"/>
      <c r="C150" s="13"/>
      <c r="E150" s="8"/>
      <c r="F150" s="14"/>
      <c r="G150" s="8"/>
      <c r="H150" s="7"/>
      <c r="K150" s="11">
        <f t="shared" si="20"/>
        <v>148</v>
      </c>
      <c r="L150" s="11">
        <f t="shared" si="21"/>
        <v>2031</v>
      </c>
      <c r="M150" s="11" t="s">
        <v>24</v>
      </c>
    </row>
    <row r="151" ht="15.75" customHeight="1">
      <c r="A151" s="4"/>
      <c r="C151" s="13"/>
      <c r="E151" s="8"/>
      <c r="F151" s="14"/>
      <c r="G151" s="8"/>
      <c r="H151" s="7"/>
      <c r="K151" s="11">
        <f t="shared" si="20"/>
        <v>149</v>
      </c>
      <c r="L151" s="11">
        <f t="shared" si="21"/>
        <v>2031</v>
      </c>
      <c r="M151" s="11" t="s">
        <v>26</v>
      </c>
    </row>
    <row r="152" ht="15.75" customHeight="1">
      <c r="A152" s="4"/>
      <c r="C152" s="13"/>
      <c r="E152" s="8"/>
      <c r="F152" s="14"/>
      <c r="G152" s="8"/>
      <c r="H152" s="7"/>
      <c r="K152" s="11">
        <f t="shared" si="20"/>
        <v>150</v>
      </c>
      <c r="L152" s="11">
        <f t="shared" si="21"/>
        <v>2031</v>
      </c>
      <c r="M152" s="11" t="s">
        <v>28</v>
      </c>
    </row>
    <row r="153" ht="15.75" customHeight="1">
      <c r="A153" s="4"/>
      <c r="C153" s="13"/>
      <c r="E153" s="8"/>
      <c r="F153" s="14"/>
      <c r="G153" s="8"/>
      <c r="H153" s="7"/>
      <c r="K153" s="11">
        <f t="shared" si="20"/>
        <v>151</v>
      </c>
      <c r="L153" s="11">
        <f t="shared" si="21"/>
        <v>2031</v>
      </c>
      <c r="M153" s="11" t="s">
        <v>30</v>
      </c>
    </row>
    <row r="154" ht="15.75" customHeight="1">
      <c r="A154" s="4"/>
      <c r="C154" s="13"/>
      <c r="E154" s="8"/>
      <c r="F154" s="14"/>
      <c r="G154" s="8"/>
      <c r="H154" s="7"/>
      <c r="K154" s="11">
        <f t="shared" si="20"/>
        <v>152</v>
      </c>
      <c r="L154" s="11">
        <f t="shared" si="21"/>
        <v>2031</v>
      </c>
      <c r="M154" s="11" t="s">
        <v>32</v>
      </c>
    </row>
    <row r="155" ht="15.75" customHeight="1">
      <c r="A155" s="4"/>
      <c r="C155" s="13"/>
      <c r="E155" s="8"/>
      <c r="F155" s="14"/>
      <c r="G155" s="8"/>
      <c r="H155" s="7"/>
      <c r="K155" s="11">
        <f t="shared" si="20"/>
        <v>153</v>
      </c>
      <c r="L155" s="11">
        <f t="shared" si="21"/>
        <v>2031</v>
      </c>
      <c r="M155" s="11" t="s">
        <v>35</v>
      </c>
    </row>
    <row r="156" ht="15.75" customHeight="1">
      <c r="A156" s="4"/>
      <c r="C156" s="13"/>
      <c r="E156" s="8"/>
      <c r="F156" s="14"/>
      <c r="G156" s="8"/>
      <c r="H156" s="7"/>
      <c r="K156" s="11">
        <f t="shared" si="20"/>
        <v>154</v>
      </c>
      <c r="L156" s="11">
        <f t="shared" si="21"/>
        <v>2031</v>
      </c>
      <c r="M156" s="11" t="s">
        <v>37</v>
      </c>
    </row>
    <row r="157" ht="15.75" customHeight="1">
      <c r="A157" s="4"/>
      <c r="C157" s="13"/>
      <c r="E157" s="8"/>
      <c r="F157" s="14"/>
      <c r="G157" s="8"/>
      <c r="H157" s="7"/>
      <c r="K157" s="11">
        <f t="shared" si="20"/>
        <v>155</v>
      </c>
      <c r="L157" s="11">
        <f t="shared" si="21"/>
        <v>2031</v>
      </c>
      <c r="M157" s="11" t="s">
        <v>39</v>
      </c>
    </row>
    <row r="158" ht="15.75" customHeight="1">
      <c r="A158" s="4"/>
      <c r="C158" s="13"/>
      <c r="E158" s="8"/>
      <c r="F158" s="14"/>
      <c r="G158" s="8"/>
      <c r="H158" s="7"/>
      <c r="K158" s="11">
        <f t="shared" si="20"/>
        <v>156</v>
      </c>
      <c r="L158" s="11">
        <f t="shared" si="21"/>
        <v>2031</v>
      </c>
      <c r="M158" s="11" t="s">
        <v>41</v>
      </c>
    </row>
    <row r="159" ht="15.75" customHeight="1">
      <c r="A159" s="4"/>
      <c r="C159" s="13"/>
      <c r="E159" s="8"/>
      <c r="F159" s="14"/>
      <c r="G159" s="8"/>
      <c r="H159" s="7"/>
      <c r="K159" s="11">
        <f t="shared" si="20"/>
        <v>157</v>
      </c>
      <c r="L159" s="11">
        <f>L158+1</f>
        <v>2032</v>
      </c>
      <c r="M159" s="11" t="s">
        <v>16</v>
      </c>
    </row>
    <row r="160" ht="15.75" customHeight="1">
      <c r="A160" s="4"/>
      <c r="C160" s="13"/>
      <c r="E160" s="8"/>
      <c r="F160" s="14"/>
      <c r="G160" s="8"/>
      <c r="H160" s="7"/>
      <c r="K160" s="11">
        <f t="shared" si="20"/>
        <v>158</v>
      </c>
      <c r="L160" s="11">
        <f t="shared" ref="L160:L170" si="22">L159</f>
        <v>2032</v>
      </c>
      <c r="M160" s="11" t="s">
        <v>18</v>
      </c>
    </row>
    <row r="161" ht="15.75" customHeight="1">
      <c r="A161" s="4"/>
      <c r="C161" s="13"/>
      <c r="E161" s="8"/>
      <c r="F161" s="14"/>
      <c r="G161" s="8"/>
      <c r="H161" s="7"/>
      <c r="K161" s="11">
        <f t="shared" si="20"/>
        <v>159</v>
      </c>
      <c r="L161" s="11">
        <f t="shared" si="22"/>
        <v>2032</v>
      </c>
      <c r="M161" s="11" t="s">
        <v>19</v>
      </c>
    </row>
    <row r="162" ht="15.75" customHeight="1">
      <c r="A162" s="4"/>
      <c r="C162" s="13"/>
      <c r="E162" s="8"/>
      <c r="F162" s="14"/>
      <c r="G162" s="8"/>
      <c r="H162" s="7"/>
      <c r="K162" s="11">
        <f t="shared" si="20"/>
        <v>160</v>
      </c>
      <c r="L162" s="11">
        <f t="shared" si="22"/>
        <v>2032</v>
      </c>
      <c r="M162" s="11" t="s">
        <v>24</v>
      </c>
    </row>
    <row r="163" ht="15.75" customHeight="1">
      <c r="A163" s="4"/>
      <c r="C163" s="13"/>
      <c r="E163" s="8"/>
      <c r="F163" s="14"/>
      <c r="G163" s="8"/>
      <c r="H163" s="7"/>
      <c r="K163" s="11">
        <f t="shared" si="20"/>
        <v>161</v>
      </c>
      <c r="L163" s="11">
        <f t="shared" si="22"/>
        <v>2032</v>
      </c>
      <c r="M163" s="11" t="s">
        <v>26</v>
      </c>
    </row>
    <row r="164" ht="15.75" customHeight="1">
      <c r="A164" s="4"/>
      <c r="C164" s="13"/>
      <c r="E164" s="8"/>
      <c r="F164" s="14"/>
      <c r="G164" s="8"/>
      <c r="H164" s="7"/>
      <c r="K164" s="11">
        <f t="shared" si="20"/>
        <v>162</v>
      </c>
      <c r="L164" s="11">
        <f t="shared" si="22"/>
        <v>2032</v>
      </c>
      <c r="M164" s="11" t="s">
        <v>28</v>
      </c>
    </row>
    <row r="165" ht="15.75" customHeight="1">
      <c r="A165" s="4"/>
      <c r="C165" s="13"/>
      <c r="E165" s="8"/>
      <c r="F165" s="14"/>
      <c r="G165" s="8"/>
      <c r="H165" s="7"/>
      <c r="K165" s="11">
        <f t="shared" si="20"/>
        <v>163</v>
      </c>
      <c r="L165" s="11">
        <f t="shared" si="22"/>
        <v>2032</v>
      </c>
      <c r="M165" s="11" t="s">
        <v>30</v>
      </c>
    </row>
    <row r="166" ht="15.75" customHeight="1">
      <c r="A166" s="4"/>
      <c r="C166" s="13"/>
      <c r="E166" s="8"/>
      <c r="F166" s="14"/>
      <c r="G166" s="8"/>
      <c r="H166" s="7"/>
      <c r="K166" s="11">
        <f t="shared" si="20"/>
        <v>164</v>
      </c>
      <c r="L166" s="11">
        <f t="shared" si="22"/>
        <v>2032</v>
      </c>
      <c r="M166" s="11" t="s">
        <v>32</v>
      </c>
    </row>
    <row r="167" ht="15.75" customHeight="1">
      <c r="A167" s="4"/>
      <c r="C167" s="13"/>
      <c r="E167" s="8"/>
      <c r="F167" s="14"/>
      <c r="G167" s="8"/>
      <c r="H167" s="7"/>
      <c r="K167" s="11">
        <f t="shared" si="20"/>
        <v>165</v>
      </c>
      <c r="L167" s="11">
        <f t="shared" si="22"/>
        <v>2032</v>
      </c>
      <c r="M167" s="11" t="s">
        <v>35</v>
      </c>
    </row>
    <row r="168" ht="15.75" customHeight="1">
      <c r="A168" s="4"/>
      <c r="C168" s="13"/>
      <c r="E168" s="8"/>
      <c r="F168" s="14"/>
      <c r="G168" s="8"/>
      <c r="H168" s="7"/>
      <c r="K168" s="11">
        <f t="shared" si="20"/>
        <v>166</v>
      </c>
      <c r="L168" s="11">
        <f t="shared" si="22"/>
        <v>2032</v>
      </c>
      <c r="M168" s="11" t="s">
        <v>37</v>
      </c>
    </row>
    <row r="169" ht="15.75" customHeight="1">
      <c r="A169" s="4"/>
      <c r="C169" s="13"/>
      <c r="E169" s="8"/>
      <c r="F169" s="14"/>
      <c r="G169" s="8"/>
      <c r="H169" s="7"/>
      <c r="K169" s="11">
        <f t="shared" si="20"/>
        <v>167</v>
      </c>
      <c r="L169" s="11">
        <f t="shared" si="22"/>
        <v>2032</v>
      </c>
      <c r="M169" s="11" t="s">
        <v>39</v>
      </c>
    </row>
    <row r="170" ht="15.75" customHeight="1">
      <c r="A170" s="4"/>
      <c r="C170" s="13"/>
      <c r="E170" s="8"/>
      <c r="F170" s="14"/>
      <c r="G170" s="8"/>
      <c r="H170" s="7"/>
      <c r="K170" s="11">
        <f t="shared" si="20"/>
        <v>168</v>
      </c>
      <c r="L170" s="11">
        <f t="shared" si="22"/>
        <v>2032</v>
      </c>
      <c r="M170" s="11" t="s">
        <v>41</v>
      </c>
    </row>
    <row r="171" ht="15.75" customHeight="1">
      <c r="A171" s="4"/>
      <c r="C171" s="13"/>
      <c r="E171" s="8"/>
      <c r="F171" s="14"/>
      <c r="G171" s="8"/>
      <c r="H171" s="7"/>
      <c r="K171" s="11">
        <f t="shared" si="20"/>
        <v>169</v>
      </c>
      <c r="L171" s="11">
        <f>L170+1</f>
        <v>2033</v>
      </c>
      <c r="M171" s="11" t="s">
        <v>16</v>
      </c>
    </row>
    <row r="172" ht="15.75" customHeight="1">
      <c r="A172" s="4"/>
      <c r="C172" s="13"/>
      <c r="E172" s="8"/>
      <c r="F172" s="14"/>
      <c r="G172" s="8"/>
      <c r="H172" s="7"/>
      <c r="K172" s="11">
        <f t="shared" si="20"/>
        <v>170</v>
      </c>
      <c r="L172" s="11">
        <f t="shared" ref="L172:L182" si="23">L171</f>
        <v>2033</v>
      </c>
      <c r="M172" s="11" t="s">
        <v>18</v>
      </c>
    </row>
    <row r="173" ht="15.75" customHeight="1">
      <c r="A173" s="4"/>
      <c r="C173" s="13"/>
      <c r="E173" s="8"/>
      <c r="F173" s="14"/>
      <c r="G173" s="8"/>
      <c r="H173" s="7"/>
      <c r="K173" s="11">
        <f t="shared" si="20"/>
        <v>171</v>
      </c>
      <c r="L173" s="11">
        <f t="shared" si="23"/>
        <v>2033</v>
      </c>
      <c r="M173" s="11" t="s">
        <v>19</v>
      </c>
    </row>
    <row r="174" ht="15.75" customHeight="1">
      <c r="A174" s="4"/>
      <c r="C174" s="13"/>
      <c r="E174" s="8"/>
      <c r="F174" s="14"/>
      <c r="G174" s="8"/>
      <c r="H174" s="7"/>
      <c r="K174" s="11">
        <f t="shared" si="20"/>
        <v>172</v>
      </c>
      <c r="L174" s="11">
        <f t="shared" si="23"/>
        <v>2033</v>
      </c>
      <c r="M174" s="11" t="s">
        <v>24</v>
      </c>
    </row>
    <row r="175" ht="15.75" customHeight="1">
      <c r="A175" s="4"/>
      <c r="C175" s="13"/>
      <c r="E175" s="8"/>
      <c r="F175" s="14"/>
      <c r="G175" s="8"/>
      <c r="H175" s="7"/>
      <c r="K175" s="11">
        <f t="shared" si="20"/>
        <v>173</v>
      </c>
      <c r="L175" s="11">
        <f t="shared" si="23"/>
        <v>2033</v>
      </c>
      <c r="M175" s="11" t="s">
        <v>26</v>
      </c>
    </row>
    <row r="176" ht="15.75" customHeight="1">
      <c r="A176" s="4"/>
      <c r="C176" s="13"/>
      <c r="E176" s="8"/>
      <c r="F176" s="14"/>
      <c r="G176" s="8"/>
      <c r="H176" s="7"/>
      <c r="K176" s="11">
        <f t="shared" si="20"/>
        <v>174</v>
      </c>
      <c r="L176" s="11">
        <f t="shared" si="23"/>
        <v>2033</v>
      </c>
      <c r="M176" s="11" t="s">
        <v>28</v>
      </c>
    </row>
    <row r="177" ht="15.75" customHeight="1">
      <c r="A177" s="4"/>
      <c r="C177" s="13"/>
      <c r="E177" s="8"/>
      <c r="F177" s="14"/>
      <c r="G177" s="8"/>
      <c r="H177" s="7"/>
      <c r="K177" s="11">
        <f t="shared" si="20"/>
        <v>175</v>
      </c>
      <c r="L177" s="11">
        <f t="shared" si="23"/>
        <v>2033</v>
      </c>
      <c r="M177" s="11" t="s">
        <v>30</v>
      </c>
    </row>
    <row r="178" ht="15.75" customHeight="1">
      <c r="A178" s="4"/>
      <c r="C178" s="13"/>
      <c r="E178" s="8"/>
      <c r="F178" s="14"/>
      <c r="G178" s="8"/>
      <c r="H178" s="7"/>
      <c r="K178" s="11">
        <f t="shared" si="20"/>
        <v>176</v>
      </c>
      <c r="L178" s="11">
        <f t="shared" si="23"/>
        <v>2033</v>
      </c>
      <c r="M178" s="11" t="s">
        <v>32</v>
      </c>
    </row>
    <row r="179" ht="15.75" customHeight="1">
      <c r="A179" s="4"/>
      <c r="C179" s="13"/>
      <c r="E179" s="8"/>
      <c r="F179" s="14"/>
      <c r="G179" s="8"/>
      <c r="H179" s="7"/>
      <c r="K179" s="11">
        <f t="shared" si="20"/>
        <v>177</v>
      </c>
      <c r="L179" s="11">
        <f t="shared" si="23"/>
        <v>2033</v>
      </c>
      <c r="M179" s="11" t="s">
        <v>35</v>
      </c>
    </row>
    <row r="180" ht="15.75" customHeight="1">
      <c r="A180" s="4"/>
      <c r="C180" s="13"/>
      <c r="E180" s="8"/>
      <c r="F180" s="14"/>
      <c r="G180" s="8"/>
      <c r="H180" s="7"/>
      <c r="K180" s="11">
        <f t="shared" si="20"/>
        <v>178</v>
      </c>
      <c r="L180" s="11">
        <f t="shared" si="23"/>
        <v>2033</v>
      </c>
      <c r="M180" s="11" t="s">
        <v>37</v>
      </c>
    </row>
    <row r="181" ht="15.75" customHeight="1">
      <c r="A181" s="4"/>
      <c r="C181" s="13"/>
      <c r="E181" s="8"/>
      <c r="F181" s="14"/>
      <c r="G181" s="8"/>
      <c r="H181" s="7"/>
      <c r="K181" s="11">
        <f t="shared" si="20"/>
        <v>179</v>
      </c>
      <c r="L181" s="11">
        <f t="shared" si="23"/>
        <v>2033</v>
      </c>
      <c r="M181" s="11" t="s">
        <v>39</v>
      </c>
    </row>
    <row r="182" ht="15.75" customHeight="1">
      <c r="A182" s="4"/>
      <c r="C182" s="13"/>
      <c r="E182" s="8"/>
      <c r="F182" s="14"/>
      <c r="G182" s="8"/>
      <c r="H182" s="7"/>
      <c r="K182" s="11">
        <f t="shared" si="20"/>
        <v>180</v>
      </c>
      <c r="L182" s="11">
        <f t="shared" si="23"/>
        <v>2033</v>
      </c>
      <c r="M182" s="11" t="s">
        <v>41</v>
      </c>
    </row>
    <row r="183" ht="15.75" customHeight="1">
      <c r="A183" s="4"/>
      <c r="C183" s="13"/>
      <c r="E183" s="8"/>
      <c r="F183" s="14"/>
      <c r="G183" s="8"/>
      <c r="H183" s="7"/>
      <c r="K183" s="11">
        <f t="shared" si="20"/>
        <v>181</v>
      </c>
      <c r="L183" s="11">
        <f>L182+1</f>
        <v>2034</v>
      </c>
      <c r="M183" s="11" t="s">
        <v>16</v>
      </c>
    </row>
    <row r="184" ht="15.75" customHeight="1">
      <c r="A184" s="4"/>
      <c r="C184" s="13"/>
      <c r="E184" s="8"/>
      <c r="F184" s="14"/>
      <c r="G184" s="8"/>
      <c r="H184" s="7"/>
      <c r="K184" s="11">
        <f t="shared" si="20"/>
        <v>182</v>
      </c>
      <c r="L184" s="11">
        <f t="shared" ref="L184:L194" si="24">L183</f>
        <v>2034</v>
      </c>
      <c r="M184" s="11" t="s">
        <v>18</v>
      </c>
    </row>
    <row r="185" ht="15.75" customHeight="1">
      <c r="A185" s="4"/>
      <c r="C185" s="13"/>
      <c r="E185" s="8"/>
      <c r="F185" s="14"/>
      <c r="G185" s="8"/>
      <c r="H185" s="7"/>
      <c r="K185" s="11">
        <f t="shared" si="20"/>
        <v>183</v>
      </c>
      <c r="L185" s="11">
        <f t="shared" si="24"/>
        <v>2034</v>
      </c>
      <c r="M185" s="11" t="s">
        <v>19</v>
      </c>
    </row>
    <row r="186" ht="15.75" customHeight="1">
      <c r="A186" s="4"/>
      <c r="C186" s="13"/>
      <c r="E186" s="8"/>
      <c r="F186" s="14"/>
      <c r="G186" s="8"/>
      <c r="H186" s="7"/>
      <c r="K186" s="11">
        <f t="shared" si="20"/>
        <v>184</v>
      </c>
      <c r="L186" s="11">
        <f t="shared" si="24"/>
        <v>2034</v>
      </c>
      <c r="M186" s="11" t="s">
        <v>24</v>
      </c>
    </row>
    <row r="187" ht="15.75" customHeight="1">
      <c r="A187" s="4"/>
      <c r="C187" s="13"/>
      <c r="E187" s="8"/>
      <c r="F187" s="14"/>
      <c r="G187" s="8"/>
      <c r="H187" s="7"/>
      <c r="K187" s="11">
        <f t="shared" si="20"/>
        <v>185</v>
      </c>
      <c r="L187" s="11">
        <f t="shared" si="24"/>
        <v>2034</v>
      </c>
      <c r="M187" s="11" t="s">
        <v>26</v>
      </c>
    </row>
    <row r="188" ht="15.75" customHeight="1">
      <c r="A188" s="4"/>
      <c r="C188" s="13"/>
      <c r="E188" s="8"/>
      <c r="F188" s="14"/>
      <c r="G188" s="8"/>
      <c r="H188" s="7"/>
      <c r="K188" s="11">
        <f t="shared" si="20"/>
        <v>186</v>
      </c>
      <c r="L188" s="11">
        <f t="shared" si="24"/>
        <v>2034</v>
      </c>
      <c r="M188" s="11" t="s">
        <v>28</v>
      </c>
    </row>
    <row r="189" ht="15.75" customHeight="1">
      <c r="A189" s="4"/>
      <c r="C189" s="13"/>
      <c r="E189" s="8"/>
      <c r="F189" s="14"/>
      <c r="G189" s="8"/>
      <c r="H189" s="7"/>
      <c r="K189" s="11">
        <f t="shared" si="20"/>
        <v>187</v>
      </c>
      <c r="L189" s="11">
        <f t="shared" si="24"/>
        <v>2034</v>
      </c>
      <c r="M189" s="11" t="s">
        <v>30</v>
      </c>
    </row>
    <row r="190" ht="15.75" customHeight="1">
      <c r="A190" s="4"/>
      <c r="C190" s="13"/>
      <c r="E190" s="8"/>
      <c r="F190" s="14"/>
      <c r="G190" s="8"/>
      <c r="H190" s="7"/>
      <c r="K190" s="11">
        <f t="shared" si="20"/>
        <v>188</v>
      </c>
      <c r="L190" s="11">
        <f t="shared" si="24"/>
        <v>2034</v>
      </c>
      <c r="M190" s="11" t="s">
        <v>32</v>
      </c>
    </row>
    <row r="191" ht="15.75" customHeight="1">
      <c r="A191" s="4"/>
      <c r="C191" s="13"/>
      <c r="E191" s="8"/>
      <c r="F191" s="14"/>
      <c r="G191" s="8"/>
      <c r="H191" s="7"/>
      <c r="K191" s="11">
        <f t="shared" si="20"/>
        <v>189</v>
      </c>
      <c r="L191" s="11">
        <f t="shared" si="24"/>
        <v>2034</v>
      </c>
      <c r="M191" s="11" t="s">
        <v>35</v>
      </c>
    </row>
    <row r="192" ht="15.75" customHeight="1">
      <c r="A192" s="4"/>
      <c r="C192" s="13"/>
      <c r="E192" s="8"/>
      <c r="F192" s="14"/>
      <c r="G192" s="8"/>
      <c r="H192" s="7"/>
      <c r="K192" s="11">
        <f t="shared" si="20"/>
        <v>190</v>
      </c>
      <c r="L192" s="11">
        <f t="shared" si="24"/>
        <v>2034</v>
      </c>
      <c r="M192" s="11" t="s">
        <v>37</v>
      </c>
    </row>
    <row r="193" ht="15.75" customHeight="1">
      <c r="A193" s="4"/>
      <c r="C193" s="13"/>
      <c r="E193" s="8"/>
      <c r="F193" s="14"/>
      <c r="G193" s="8"/>
      <c r="H193" s="7"/>
      <c r="K193" s="11">
        <f t="shared" si="20"/>
        <v>191</v>
      </c>
      <c r="L193" s="11">
        <f t="shared" si="24"/>
        <v>2034</v>
      </c>
      <c r="M193" s="11" t="s">
        <v>39</v>
      </c>
    </row>
    <row r="194" ht="15.75" customHeight="1">
      <c r="A194" s="4"/>
      <c r="C194" s="13"/>
      <c r="E194" s="8"/>
      <c r="F194" s="14"/>
      <c r="G194" s="8"/>
      <c r="H194" s="7"/>
      <c r="K194" s="11">
        <f t="shared" si="20"/>
        <v>192</v>
      </c>
      <c r="L194" s="11">
        <f t="shared" si="24"/>
        <v>2034</v>
      </c>
      <c r="M194" s="11" t="s">
        <v>41</v>
      </c>
    </row>
    <row r="195" ht="15.75" customHeight="1">
      <c r="A195" s="4"/>
      <c r="C195" s="13"/>
      <c r="E195" s="8"/>
      <c r="F195" s="14"/>
      <c r="G195" s="8"/>
      <c r="H195" s="7"/>
      <c r="K195" s="11">
        <f t="shared" si="20"/>
        <v>193</v>
      </c>
      <c r="L195" s="11">
        <f>L194+1</f>
        <v>2035</v>
      </c>
      <c r="M195" s="11" t="s">
        <v>16</v>
      </c>
    </row>
    <row r="196" ht="15.75" customHeight="1">
      <c r="A196" s="4"/>
      <c r="C196" s="13"/>
      <c r="E196" s="8"/>
      <c r="F196" s="14"/>
      <c r="G196" s="8"/>
      <c r="H196" s="7"/>
      <c r="K196" s="11">
        <f t="shared" si="20"/>
        <v>194</v>
      </c>
      <c r="L196" s="11">
        <f t="shared" ref="L196:L206" si="25">L195</f>
        <v>2035</v>
      </c>
      <c r="M196" s="11" t="s">
        <v>18</v>
      </c>
    </row>
    <row r="197" ht="15.75" customHeight="1">
      <c r="A197" s="4"/>
      <c r="C197" s="13"/>
      <c r="E197" s="8"/>
      <c r="F197" s="14"/>
      <c r="G197" s="8"/>
      <c r="H197" s="7"/>
      <c r="K197" s="11">
        <f t="shared" si="20"/>
        <v>195</v>
      </c>
      <c r="L197" s="11">
        <f t="shared" si="25"/>
        <v>2035</v>
      </c>
      <c r="M197" s="11" t="s">
        <v>19</v>
      </c>
    </row>
    <row r="198" ht="15.75" customHeight="1">
      <c r="A198" s="4"/>
      <c r="C198" s="13"/>
      <c r="E198" s="8"/>
      <c r="F198" s="14"/>
      <c r="G198" s="8"/>
      <c r="H198" s="7"/>
      <c r="K198" s="11">
        <f t="shared" si="20"/>
        <v>196</v>
      </c>
      <c r="L198" s="11">
        <f t="shared" si="25"/>
        <v>2035</v>
      </c>
      <c r="M198" s="11" t="s">
        <v>24</v>
      </c>
    </row>
    <row r="199" ht="15.75" customHeight="1">
      <c r="A199" s="4"/>
      <c r="C199" s="13"/>
      <c r="E199" s="8"/>
      <c r="F199" s="14"/>
      <c r="G199" s="8"/>
      <c r="H199" s="7"/>
      <c r="K199" s="11">
        <f t="shared" si="20"/>
        <v>197</v>
      </c>
      <c r="L199" s="11">
        <f t="shared" si="25"/>
        <v>2035</v>
      </c>
      <c r="M199" s="11" t="s">
        <v>26</v>
      </c>
    </row>
    <row r="200" ht="15.75" customHeight="1">
      <c r="A200" s="4"/>
      <c r="C200" s="13"/>
      <c r="E200" s="8"/>
      <c r="F200" s="14"/>
      <c r="G200" s="8"/>
      <c r="H200" s="7"/>
      <c r="K200" s="11">
        <f t="shared" si="20"/>
        <v>198</v>
      </c>
      <c r="L200" s="11">
        <f t="shared" si="25"/>
        <v>2035</v>
      </c>
      <c r="M200" s="11" t="s">
        <v>28</v>
      </c>
    </row>
    <row r="201" ht="15.75" customHeight="1">
      <c r="A201" s="4"/>
      <c r="C201" s="13"/>
      <c r="E201" s="8"/>
      <c r="F201" s="14"/>
      <c r="G201" s="8"/>
      <c r="H201" s="7"/>
      <c r="K201" s="11">
        <f t="shared" si="20"/>
        <v>199</v>
      </c>
      <c r="L201" s="11">
        <f t="shared" si="25"/>
        <v>2035</v>
      </c>
      <c r="M201" s="11" t="s">
        <v>30</v>
      </c>
    </row>
    <row r="202" ht="15.75" customHeight="1">
      <c r="A202" s="4"/>
      <c r="C202" s="13"/>
      <c r="E202" s="8"/>
      <c r="F202" s="14"/>
      <c r="G202" s="8"/>
      <c r="H202" s="7"/>
      <c r="K202" s="11">
        <f t="shared" si="20"/>
        <v>200</v>
      </c>
      <c r="L202" s="11">
        <f t="shared" si="25"/>
        <v>2035</v>
      </c>
      <c r="M202" s="11" t="s">
        <v>32</v>
      </c>
    </row>
    <row r="203" ht="15.75" customHeight="1">
      <c r="A203" s="4"/>
      <c r="C203" s="13"/>
      <c r="E203" s="8"/>
      <c r="F203" s="14"/>
      <c r="G203" s="8"/>
      <c r="H203" s="7"/>
      <c r="K203" s="11">
        <f t="shared" si="20"/>
        <v>201</v>
      </c>
      <c r="L203" s="11">
        <f t="shared" si="25"/>
        <v>2035</v>
      </c>
      <c r="M203" s="11" t="s">
        <v>35</v>
      </c>
    </row>
    <row r="204" ht="15.75" customHeight="1">
      <c r="A204" s="4"/>
      <c r="C204" s="13"/>
      <c r="E204" s="8"/>
      <c r="F204" s="14"/>
      <c r="G204" s="8"/>
      <c r="H204" s="7"/>
      <c r="K204" s="11">
        <f t="shared" si="20"/>
        <v>202</v>
      </c>
      <c r="L204" s="11">
        <f t="shared" si="25"/>
        <v>2035</v>
      </c>
      <c r="M204" s="11" t="s">
        <v>37</v>
      </c>
    </row>
    <row r="205" ht="15.75" customHeight="1">
      <c r="A205" s="4"/>
      <c r="C205" s="13"/>
      <c r="E205" s="8"/>
      <c r="F205" s="14"/>
      <c r="G205" s="8"/>
      <c r="H205" s="7"/>
      <c r="K205" s="11">
        <f t="shared" si="20"/>
        <v>203</v>
      </c>
      <c r="L205" s="11">
        <f t="shared" si="25"/>
        <v>2035</v>
      </c>
      <c r="M205" s="11" t="s">
        <v>39</v>
      </c>
    </row>
    <row r="206" ht="15.75" customHeight="1">
      <c r="A206" s="4"/>
      <c r="C206" s="13"/>
      <c r="E206" s="8"/>
      <c r="F206" s="14"/>
      <c r="G206" s="8"/>
      <c r="H206" s="7"/>
      <c r="K206" s="11">
        <f t="shared" si="20"/>
        <v>204</v>
      </c>
      <c r="L206" s="11">
        <f t="shared" si="25"/>
        <v>2035</v>
      </c>
      <c r="M206" s="11" t="s">
        <v>41</v>
      </c>
    </row>
    <row r="207" ht="15.75" customHeight="1">
      <c r="A207" s="4"/>
      <c r="C207" s="13"/>
      <c r="E207" s="8"/>
      <c r="F207" s="14"/>
      <c r="G207" s="8"/>
      <c r="H207" s="7"/>
      <c r="K207" s="11">
        <f t="shared" si="20"/>
        <v>205</v>
      </c>
      <c r="L207" s="11">
        <f>L206+1</f>
        <v>2036</v>
      </c>
      <c r="M207" s="11" t="s">
        <v>16</v>
      </c>
    </row>
    <row r="208" ht="15.75" customHeight="1">
      <c r="A208" s="4"/>
      <c r="C208" s="13"/>
      <c r="E208" s="8"/>
      <c r="F208" s="14"/>
      <c r="G208" s="8"/>
      <c r="H208" s="7"/>
      <c r="K208" s="11">
        <f t="shared" si="20"/>
        <v>206</v>
      </c>
      <c r="L208" s="11">
        <f t="shared" ref="L208:L218" si="26">L207</f>
        <v>2036</v>
      </c>
      <c r="M208" s="11" t="s">
        <v>18</v>
      </c>
    </row>
    <row r="209" ht="15.75" customHeight="1">
      <c r="A209" s="4"/>
      <c r="C209" s="13"/>
      <c r="E209" s="8"/>
      <c r="F209" s="14"/>
      <c r="G209" s="8"/>
      <c r="H209" s="7"/>
      <c r="K209" s="11">
        <f t="shared" si="20"/>
        <v>207</v>
      </c>
      <c r="L209" s="11">
        <f t="shared" si="26"/>
        <v>2036</v>
      </c>
      <c r="M209" s="11" t="s">
        <v>19</v>
      </c>
    </row>
    <row r="210" ht="15.75" customHeight="1">
      <c r="A210" s="4"/>
      <c r="C210" s="13"/>
      <c r="E210" s="8"/>
      <c r="F210" s="14"/>
      <c r="G210" s="8"/>
      <c r="H210" s="7"/>
      <c r="K210" s="11">
        <f t="shared" si="20"/>
        <v>208</v>
      </c>
      <c r="L210" s="11">
        <f t="shared" si="26"/>
        <v>2036</v>
      </c>
      <c r="M210" s="11" t="s">
        <v>24</v>
      </c>
    </row>
    <row r="211" ht="15.75" customHeight="1">
      <c r="A211" s="4"/>
      <c r="C211" s="13"/>
      <c r="E211" s="8"/>
      <c r="F211" s="14"/>
      <c r="G211" s="8"/>
      <c r="H211" s="7"/>
      <c r="K211" s="11">
        <f t="shared" si="20"/>
        <v>209</v>
      </c>
      <c r="L211" s="11">
        <f t="shared" si="26"/>
        <v>2036</v>
      </c>
      <c r="M211" s="11" t="s">
        <v>26</v>
      </c>
    </row>
    <row r="212" ht="15.75" customHeight="1">
      <c r="A212" s="4"/>
      <c r="C212" s="13"/>
      <c r="E212" s="8"/>
      <c r="F212" s="14"/>
      <c r="G212" s="8"/>
      <c r="H212" s="7"/>
      <c r="K212" s="11">
        <f t="shared" si="20"/>
        <v>210</v>
      </c>
      <c r="L212" s="11">
        <f t="shared" si="26"/>
        <v>2036</v>
      </c>
      <c r="M212" s="11" t="s">
        <v>28</v>
      </c>
    </row>
    <row r="213" ht="15.75" customHeight="1">
      <c r="A213" s="4"/>
      <c r="C213" s="13"/>
      <c r="E213" s="8"/>
      <c r="F213" s="14"/>
      <c r="G213" s="8"/>
      <c r="H213" s="7"/>
      <c r="K213" s="11">
        <f t="shared" si="20"/>
        <v>211</v>
      </c>
      <c r="L213" s="11">
        <f t="shared" si="26"/>
        <v>2036</v>
      </c>
      <c r="M213" s="11" t="s">
        <v>30</v>
      </c>
    </row>
    <row r="214" ht="15.75" customHeight="1">
      <c r="A214" s="4"/>
      <c r="C214" s="13"/>
      <c r="E214" s="8"/>
      <c r="F214" s="14"/>
      <c r="G214" s="8"/>
      <c r="H214" s="7"/>
      <c r="K214" s="11">
        <f t="shared" si="20"/>
        <v>212</v>
      </c>
      <c r="L214" s="11">
        <f t="shared" si="26"/>
        <v>2036</v>
      </c>
      <c r="M214" s="11" t="s">
        <v>32</v>
      </c>
    </row>
    <row r="215" ht="15.75" customHeight="1">
      <c r="A215" s="4"/>
      <c r="C215" s="13"/>
      <c r="E215" s="8"/>
      <c r="F215" s="14"/>
      <c r="G215" s="8"/>
      <c r="H215" s="7"/>
      <c r="K215" s="11">
        <f t="shared" si="20"/>
        <v>213</v>
      </c>
      <c r="L215" s="11">
        <f t="shared" si="26"/>
        <v>2036</v>
      </c>
      <c r="M215" s="11" t="s">
        <v>35</v>
      </c>
    </row>
    <row r="216" ht="15.75" customHeight="1">
      <c r="A216" s="4"/>
      <c r="C216" s="13"/>
      <c r="E216" s="8"/>
      <c r="F216" s="14"/>
      <c r="G216" s="8"/>
      <c r="H216" s="7"/>
      <c r="K216" s="11">
        <f t="shared" si="20"/>
        <v>214</v>
      </c>
      <c r="L216" s="11">
        <f t="shared" si="26"/>
        <v>2036</v>
      </c>
      <c r="M216" s="11" t="s">
        <v>37</v>
      </c>
    </row>
    <row r="217" ht="15.75" customHeight="1">
      <c r="A217" s="4"/>
      <c r="C217" s="13"/>
      <c r="E217" s="8"/>
      <c r="F217" s="14"/>
      <c r="G217" s="8"/>
      <c r="H217" s="7"/>
      <c r="K217" s="11">
        <f t="shared" si="20"/>
        <v>215</v>
      </c>
      <c r="L217" s="11">
        <f t="shared" si="26"/>
        <v>2036</v>
      </c>
      <c r="M217" s="11" t="s">
        <v>39</v>
      </c>
    </row>
    <row r="218" ht="15.75" customHeight="1">
      <c r="A218" s="4"/>
      <c r="C218" s="13"/>
      <c r="E218" s="8"/>
      <c r="F218" s="14"/>
      <c r="G218" s="8"/>
      <c r="H218" s="7"/>
      <c r="K218" s="11">
        <f t="shared" si="20"/>
        <v>216</v>
      </c>
      <c r="L218" s="11">
        <f t="shared" si="26"/>
        <v>2036</v>
      </c>
      <c r="M218" s="11" t="s">
        <v>41</v>
      </c>
    </row>
    <row r="219" ht="15.75" customHeight="1">
      <c r="A219" s="4"/>
      <c r="C219" s="13"/>
      <c r="E219" s="8"/>
      <c r="F219" s="14"/>
      <c r="G219" s="8"/>
      <c r="H219" s="7"/>
      <c r="K219" s="11">
        <f t="shared" si="20"/>
        <v>217</v>
      </c>
      <c r="L219" s="11">
        <f>L218+1</f>
        <v>2037</v>
      </c>
      <c r="M219" s="11" t="s">
        <v>16</v>
      </c>
    </row>
    <row r="220" ht="15.75" customHeight="1">
      <c r="A220" s="4"/>
      <c r="C220" s="13"/>
      <c r="E220" s="8"/>
      <c r="F220" s="14"/>
      <c r="G220" s="8"/>
      <c r="H220" s="7"/>
      <c r="K220" s="11">
        <f t="shared" si="20"/>
        <v>218</v>
      </c>
      <c r="L220" s="11">
        <f t="shared" ref="L220:L230" si="27">L219</f>
        <v>2037</v>
      </c>
      <c r="M220" s="11" t="s">
        <v>18</v>
      </c>
    </row>
    <row r="221" ht="15.75" customHeight="1">
      <c r="A221" s="4"/>
      <c r="C221" s="13"/>
      <c r="E221" s="8"/>
      <c r="F221" s="14"/>
      <c r="G221" s="8"/>
      <c r="H221" s="7"/>
      <c r="K221" s="11">
        <f t="shared" si="20"/>
        <v>219</v>
      </c>
      <c r="L221" s="11">
        <f t="shared" si="27"/>
        <v>2037</v>
      </c>
      <c r="M221" s="11" t="s">
        <v>19</v>
      </c>
    </row>
    <row r="222" ht="15.75" customHeight="1">
      <c r="A222" s="4"/>
      <c r="C222" s="13"/>
      <c r="E222" s="8"/>
      <c r="F222" s="14"/>
      <c r="G222" s="8"/>
      <c r="H222" s="7"/>
      <c r="K222" s="11">
        <f t="shared" si="20"/>
        <v>220</v>
      </c>
      <c r="L222" s="11">
        <f t="shared" si="27"/>
        <v>2037</v>
      </c>
      <c r="M222" s="11" t="s">
        <v>24</v>
      </c>
    </row>
    <row r="223" ht="15.75" customHeight="1">
      <c r="A223" s="4"/>
      <c r="C223" s="13"/>
      <c r="E223" s="8"/>
      <c r="F223" s="14"/>
      <c r="G223" s="8"/>
      <c r="H223" s="7"/>
      <c r="K223" s="11">
        <f t="shared" si="20"/>
        <v>221</v>
      </c>
      <c r="L223" s="11">
        <f t="shared" si="27"/>
        <v>2037</v>
      </c>
      <c r="M223" s="11" t="s">
        <v>26</v>
      </c>
    </row>
    <row r="224" ht="15.75" customHeight="1">
      <c r="A224" s="4"/>
      <c r="C224" s="13"/>
      <c r="E224" s="8"/>
      <c r="F224" s="14"/>
      <c r="G224" s="8"/>
      <c r="H224" s="7"/>
      <c r="K224" s="11">
        <f t="shared" si="20"/>
        <v>222</v>
      </c>
      <c r="L224" s="11">
        <f t="shared" si="27"/>
        <v>2037</v>
      </c>
      <c r="M224" s="11" t="s">
        <v>28</v>
      </c>
    </row>
    <row r="225" ht="15.75" customHeight="1">
      <c r="A225" s="4"/>
      <c r="C225" s="13"/>
      <c r="E225" s="8"/>
      <c r="F225" s="14"/>
      <c r="G225" s="8"/>
      <c r="H225" s="7"/>
      <c r="K225" s="11">
        <f t="shared" si="20"/>
        <v>223</v>
      </c>
      <c r="L225" s="11">
        <f t="shared" si="27"/>
        <v>2037</v>
      </c>
      <c r="M225" s="11" t="s">
        <v>30</v>
      </c>
    </row>
    <row r="226" ht="15.75" customHeight="1">
      <c r="A226" s="4"/>
      <c r="C226" s="13"/>
      <c r="E226" s="8"/>
      <c r="F226" s="14"/>
      <c r="G226" s="8"/>
      <c r="H226" s="7"/>
      <c r="K226" s="11">
        <f t="shared" si="20"/>
        <v>224</v>
      </c>
      <c r="L226" s="11">
        <f t="shared" si="27"/>
        <v>2037</v>
      </c>
      <c r="M226" s="11" t="s">
        <v>32</v>
      </c>
    </row>
    <row r="227" ht="15.75" customHeight="1">
      <c r="A227" s="4"/>
      <c r="C227" s="13"/>
      <c r="E227" s="8"/>
      <c r="F227" s="14"/>
      <c r="G227" s="8"/>
      <c r="H227" s="7"/>
      <c r="K227" s="11">
        <f t="shared" si="20"/>
        <v>225</v>
      </c>
      <c r="L227" s="11">
        <f t="shared" si="27"/>
        <v>2037</v>
      </c>
      <c r="M227" s="11" t="s">
        <v>35</v>
      </c>
    </row>
    <row r="228" ht="15.75" customHeight="1">
      <c r="A228" s="4"/>
      <c r="C228" s="13"/>
      <c r="E228" s="8"/>
      <c r="F228" s="14"/>
      <c r="G228" s="8"/>
      <c r="H228" s="7"/>
      <c r="K228" s="11">
        <f t="shared" si="20"/>
        <v>226</v>
      </c>
      <c r="L228" s="11">
        <f t="shared" si="27"/>
        <v>2037</v>
      </c>
      <c r="M228" s="11" t="s">
        <v>37</v>
      </c>
    </row>
    <row r="229" ht="15.75" customHeight="1">
      <c r="A229" s="4"/>
      <c r="C229" s="13"/>
      <c r="E229" s="8"/>
      <c r="F229" s="14"/>
      <c r="G229" s="8"/>
      <c r="H229" s="7"/>
      <c r="K229" s="11">
        <f t="shared" si="20"/>
        <v>227</v>
      </c>
      <c r="L229" s="11">
        <f t="shared" si="27"/>
        <v>2037</v>
      </c>
      <c r="M229" s="11" t="s">
        <v>39</v>
      </c>
    </row>
    <row r="230" ht="15.75" customHeight="1">
      <c r="A230" s="4"/>
      <c r="C230" s="13"/>
      <c r="E230" s="8"/>
      <c r="F230" s="14"/>
      <c r="G230" s="8"/>
      <c r="H230" s="7"/>
      <c r="K230" s="11">
        <f t="shared" si="20"/>
        <v>228</v>
      </c>
      <c r="L230" s="11">
        <f t="shared" si="27"/>
        <v>2037</v>
      </c>
      <c r="M230" s="11" t="s">
        <v>41</v>
      </c>
    </row>
    <row r="231" ht="15.75" customHeight="1">
      <c r="A231" s="4"/>
      <c r="C231" s="13"/>
      <c r="E231" s="8"/>
      <c r="F231" s="14"/>
      <c r="G231" s="8"/>
      <c r="H231" s="7"/>
      <c r="K231" s="11">
        <f t="shared" si="20"/>
        <v>229</v>
      </c>
      <c r="L231" s="11">
        <f>L230+1</f>
        <v>2038</v>
      </c>
      <c r="M231" s="11" t="s">
        <v>16</v>
      </c>
    </row>
    <row r="232" ht="15.75" customHeight="1">
      <c r="A232" s="4"/>
      <c r="C232" s="13"/>
      <c r="E232" s="8"/>
      <c r="F232" s="14"/>
      <c r="G232" s="8"/>
      <c r="H232" s="7"/>
      <c r="K232" s="11">
        <f t="shared" si="20"/>
        <v>230</v>
      </c>
      <c r="L232" s="11">
        <f t="shared" ref="L232:L242" si="28">L231</f>
        <v>2038</v>
      </c>
      <c r="M232" s="11" t="s">
        <v>18</v>
      </c>
    </row>
    <row r="233" ht="15.75" customHeight="1">
      <c r="A233" s="4"/>
      <c r="C233" s="13"/>
      <c r="E233" s="8"/>
      <c r="F233" s="14"/>
      <c r="G233" s="8"/>
      <c r="H233" s="7"/>
      <c r="K233" s="11">
        <f t="shared" si="20"/>
        <v>231</v>
      </c>
      <c r="L233" s="11">
        <f t="shared" si="28"/>
        <v>2038</v>
      </c>
      <c r="M233" s="11" t="s">
        <v>19</v>
      </c>
    </row>
    <row r="234" ht="15.75" customHeight="1">
      <c r="A234" s="4"/>
      <c r="C234" s="13"/>
      <c r="E234" s="8"/>
      <c r="F234" s="14"/>
      <c r="G234" s="8"/>
      <c r="H234" s="7"/>
      <c r="K234" s="11">
        <f t="shared" si="20"/>
        <v>232</v>
      </c>
      <c r="L234" s="11">
        <f t="shared" si="28"/>
        <v>2038</v>
      </c>
      <c r="M234" s="11" t="s">
        <v>24</v>
      </c>
    </row>
    <row r="235" ht="15.75" customHeight="1">
      <c r="A235" s="4"/>
      <c r="C235" s="13"/>
      <c r="E235" s="8"/>
      <c r="F235" s="14"/>
      <c r="G235" s="8"/>
      <c r="H235" s="7"/>
      <c r="K235" s="11">
        <f t="shared" si="20"/>
        <v>233</v>
      </c>
      <c r="L235" s="11">
        <f t="shared" si="28"/>
        <v>2038</v>
      </c>
      <c r="M235" s="11" t="s">
        <v>26</v>
      </c>
    </row>
    <row r="236" ht="15.75" customHeight="1">
      <c r="A236" s="4"/>
      <c r="C236" s="13"/>
      <c r="E236" s="8"/>
      <c r="F236" s="14"/>
      <c r="G236" s="8"/>
      <c r="H236" s="7"/>
      <c r="K236" s="11">
        <f t="shared" si="20"/>
        <v>234</v>
      </c>
      <c r="L236" s="11">
        <f t="shared" si="28"/>
        <v>2038</v>
      </c>
      <c r="M236" s="11" t="s">
        <v>28</v>
      </c>
    </row>
    <row r="237" ht="15.75" customHeight="1">
      <c r="A237" s="4"/>
      <c r="C237" s="13"/>
      <c r="E237" s="8"/>
      <c r="F237" s="14"/>
      <c r="G237" s="8"/>
      <c r="H237" s="7"/>
      <c r="K237" s="11">
        <f t="shared" si="20"/>
        <v>235</v>
      </c>
      <c r="L237" s="11">
        <f t="shared" si="28"/>
        <v>2038</v>
      </c>
      <c r="M237" s="11" t="s">
        <v>30</v>
      </c>
    </row>
    <row r="238" ht="15.75" customHeight="1">
      <c r="A238" s="4"/>
      <c r="C238" s="13"/>
      <c r="E238" s="8"/>
      <c r="F238" s="14"/>
      <c r="G238" s="8"/>
      <c r="H238" s="7"/>
      <c r="K238" s="11">
        <f t="shared" si="20"/>
        <v>236</v>
      </c>
      <c r="L238" s="11">
        <f t="shared" si="28"/>
        <v>2038</v>
      </c>
      <c r="M238" s="11" t="s">
        <v>32</v>
      </c>
    </row>
    <row r="239" ht="15.75" customHeight="1">
      <c r="A239" s="4"/>
      <c r="C239" s="13"/>
      <c r="E239" s="8"/>
      <c r="F239" s="14"/>
      <c r="G239" s="8"/>
      <c r="H239" s="7"/>
      <c r="K239" s="11">
        <f t="shared" si="20"/>
        <v>237</v>
      </c>
      <c r="L239" s="11">
        <f t="shared" si="28"/>
        <v>2038</v>
      </c>
      <c r="M239" s="11" t="s">
        <v>35</v>
      </c>
    </row>
    <row r="240" ht="15.75" customHeight="1">
      <c r="A240" s="4"/>
      <c r="C240" s="13"/>
      <c r="E240" s="8"/>
      <c r="F240" s="14"/>
      <c r="G240" s="8"/>
      <c r="H240" s="7"/>
      <c r="K240" s="11">
        <f t="shared" si="20"/>
        <v>238</v>
      </c>
      <c r="L240" s="11">
        <f t="shared" si="28"/>
        <v>2038</v>
      </c>
      <c r="M240" s="11" t="s">
        <v>37</v>
      </c>
    </row>
    <row r="241" ht="15.75" customHeight="1">
      <c r="A241" s="4"/>
      <c r="C241" s="13"/>
      <c r="E241" s="8"/>
      <c r="F241" s="14"/>
      <c r="G241" s="8"/>
      <c r="H241" s="7"/>
      <c r="K241" s="11">
        <f t="shared" si="20"/>
        <v>239</v>
      </c>
      <c r="L241" s="11">
        <f t="shared" si="28"/>
        <v>2038</v>
      </c>
      <c r="M241" s="11" t="s">
        <v>39</v>
      </c>
    </row>
    <row r="242" ht="15.75" customHeight="1">
      <c r="A242" s="4"/>
      <c r="C242" s="13"/>
      <c r="E242" s="8"/>
      <c r="F242" s="14"/>
      <c r="G242" s="8"/>
      <c r="H242" s="7"/>
      <c r="K242" s="11">
        <f t="shared" si="20"/>
        <v>240</v>
      </c>
      <c r="L242" s="11">
        <f t="shared" si="28"/>
        <v>2038</v>
      </c>
      <c r="M242" s="11" t="s">
        <v>41</v>
      </c>
    </row>
    <row r="243" ht="15.75" customHeight="1">
      <c r="A243" s="4"/>
      <c r="C243" s="13"/>
      <c r="E243" s="8"/>
      <c r="F243" s="14"/>
      <c r="G243" s="8"/>
      <c r="H243" s="7"/>
      <c r="K243" s="11">
        <f t="shared" si="20"/>
        <v>241</v>
      </c>
      <c r="L243" s="11">
        <f>L242+1</f>
        <v>2039</v>
      </c>
      <c r="M243" s="11" t="s">
        <v>16</v>
      </c>
    </row>
    <row r="244" ht="15.75" customHeight="1">
      <c r="A244" s="4"/>
      <c r="C244" s="13"/>
      <c r="E244" s="8"/>
      <c r="F244" s="14"/>
      <c r="G244" s="8"/>
      <c r="H244" s="7"/>
      <c r="K244" s="11">
        <f t="shared" si="20"/>
        <v>242</v>
      </c>
      <c r="L244" s="11">
        <f t="shared" ref="L244:L254" si="29">L243</f>
        <v>2039</v>
      </c>
      <c r="M244" s="11" t="s">
        <v>18</v>
      </c>
    </row>
    <row r="245" ht="15.75" customHeight="1">
      <c r="A245" s="4"/>
      <c r="C245" s="13"/>
      <c r="E245" s="8"/>
      <c r="F245" s="14"/>
      <c r="G245" s="8"/>
      <c r="H245" s="7"/>
      <c r="K245" s="11">
        <f t="shared" si="20"/>
        <v>243</v>
      </c>
      <c r="L245" s="11">
        <f t="shared" si="29"/>
        <v>2039</v>
      </c>
      <c r="M245" s="11" t="s">
        <v>19</v>
      </c>
    </row>
    <row r="246" ht="15.75" customHeight="1">
      <c r="A246" s="4"/>
      <c r="C246" s="13"/>
      <c r="E246" s="8"/>
      <c r="F246" s="14"/>
      <c r="G246" s="8"/>
      <c r="H246" s="7"/>
      <c r="K246" s="11">
        <f t="shared" si="20"/>
        <v>244</v>
      </c>
      <c r="L246" s="11">
        <f t="shared" si="29"/>
        <v>2039</v>
      </c>
      <c r="M246" s="11" t="s">
        <v>24</v>
      </c>
    </row>
    <row r="247" ht="15.75" customHeight="1">
      <c r="A247" s="4"/>
      <c r="C247" s="13"/>
      <c r="E247" s="8"/>
      <c r="F247" s="14"/>
      <c r="G247" s="8"/>
      <c r="H247" s="7"/>
      <c r="K247" s="11">
        <f t="shared" si="20"/>
        <v>245</v>
      </c>
      <c r="L247" s="11">
        <f t="shared" si="29"/>
        <v>2039</v>
      </c>
      <c r="M247" s="11" t="s">
        <v>26</v>
      </c>
    </row>
    <row r="248" ht="15.75" customHeight="1">
      <c r="A248" s="4"/>
      <c r="C248" s="13"/>
      <c r="E248" s="8"/>
      <c r="F248" s="14"/>
      <c r="G248" s="8"/>
      <c r="H248" s="7"/>
      <c r="K248" s="11">
        <f t="shared" si="20"/>
        <v>246</v>
      </c>
      <c r="L248" s="11">
        <f t="shared" si="29"/>
        <v>2039</v>
      </c>
      <c r="M248" s="11" t="s">
        <v>28</v>
      </c>
    </row>
    <row r="249" ht="15.75" customHeight="1">
      <c r="A249" s="4"/>
      <c r="C249" s="13"/>
      <c r="E249" s="8"/>
      <c r="F249" s="14"/>
      <c r="G249" s="8"/>
      <c r="H249" s="7"/>
      <c r="K249" s="11">
        <f t="shared" si="20"/>
        <v>247</v>
      </c>
      <c r="L249" s="11">
        <f t="shared" si="29"/>
        <v>2039</v>
      </c>
      <c r="M249" s="11" t="s">
        <v>30</v>
      </c>
    </row>
    <row r="250" ht="15.75" customHeight="1">
      <c r="A250" s="4"/>
      <c r="C250" s="13"/>
      <c r="E250" s="8"/>
      <c r="F250" s="14"/>
      <c r="G250" s="8"/>
      <c r="H250" s="7"/>
      <c r="K250" s="11">
        <f t="shared" si="20"/>
        <v>248</v>
      </c>
      <c r="L250" s="11">
        <f t="shared" si="29"/>
        <v>2039</v>
      </c>
      <c r="M250" s="11" t="s">
        <v>32</v>
      </c>
    </row>
    <row r="251" ht="15.75" customHeight="1">
      <c r="A251" s="4"/>
      <c r="C251" s="13"/>
      <c r="E251" s="8"/>
      <c r="F251" s="14"/>
      <c r="G251" s="8"/>
      <c r="H251" s="7"/>
      <c r="K251" s="11">
        <f t="shared" si="20"/>
        <v>249</v>
      </c>
      <c r="L251" s="11">
        <f t="shared" si="29"/>
        <v>2039</v>
      </c>
      <c r="M251" s="11" t="s">
        <v>35</v>
      </c>
    </row>
    <row r="252" ht="15.75" customHeight="1">
      <c r="A252" s="4"/>
      <c r="C252" s="13"/>
      <c r="E252" s="8"/>
      <c r="F252" s="14"/>
      <c r="G252" s="8"/>
      <c r="H252" s="7"/>
      <c r="K252" s="11">
        <f t="shared" si="20"/>
        <v>250</v>
      </c>
      <c r="L252" s="11">
        <f t="shared" si="29"/>
        <v>2039</v>
      </c>
      <c r="M252" s="11" t="s">
        <v>37</v>
      </c>
    </row>
    <row r="253" ht="15.75" customHeight="1">
      <c r="A253" s="4"/>
      <c r="C253" s="13"/>
      <c r="E253" s="8"/>
      <c r="F253" s="14"/>
      <c r="G253" s="8"/>
      <c r="H253" s="7"/>
      <c r="K253" s="11">
        <f t="shared" si="20"/>
        <v>251</v>
      </c>
      <c r="L253" s="11">
        <f t="shared" si="29"/>
        <v>2039</v>
      </c>
      <c r="M253" s="11" t="s">
        <v>39</v>
      </c>
    </row>
    <row r="254" ht="15.75" customHeight="1">
      <c r="A254" s="4"/>
      <c r="C254" s="13"/>
      <c r="E254" s="8"/>
      <c r="F254" s="14"/>
      <c r="G254" s="8"/>
      <c r="H254" s="7"/>
      <c r="K254" s="11">
        <f t="shared" si="20"/>
        <v>252</v>
      </c>
      <c r="L254" s="11">
        <f t="shared" si="29"/>
        <v>2039</v>
      </c>
      <c r="M254" s="11" t="s">
        <v>41</v>
      </c>
    </row>
    <row r="255" ht="15.75" customHeight="1">
      <c r="A255" s="4"/>
      <c r="C255" s="13"/>
      <c r="E255" s="8"/>
      <c r="F255" s="14"/>
      <c r="G255" s="8"/>
      <c r="H255" s="7"/>
      <c r="K255" s="11">
        <f t="shared" si="20"/>
        <v>253</v>
      </c>
      <c r="L255" s="11">
        <f>L254+1</f>
        <v>2040</v>
      </c>
      <c r="M255" s="11" t="s">
        <v>16</v>
      </c>
    </row>
    <row r="256" ht="15.75" customHeight="1">
      <c r="A256" s="4"/>
      <c r="C256" s="13"/>
      <c r="E256" s="8"/>
      <c r="F256" s="14"/>
      <c r="G256" s="8"/>
      <c r="H256" s="7"/>
      <c r="K256" s="11">
        <f t="shared" si="20"/>
        <v>254</v>
      </c>
      <c r="L256" s="11">
        <f t="shared" ref="L256:L266" si="30">L255</f>
        <v>2040</v>
      </c>
      <c r="M256" s="11" t="s">
        <v>18</v>
      </c>
    </row>
    <row r="257" ht="15.75" customHeight="1">
      <c r="A257" s="4"/>
      <c r="C257" s="13"/>
      <c r="E257" s="8"/>
      <c r="F257" s="14"/>
      <c r="G257" s="8"/>
      <c r="H257" s="7"/>
      <c r="K257" s="11">
        <f t="shared" si="20"/>
        <v>255</v>
      </c>
      <c r="L257" s="11">
        <f t="shared" si="30"/>
        <v>2040</v>
      </c>
      <c r="M257" s="11" t="s">
        <v>19</v>
      </c>
    </row>
    <row r="258" ht="15.75" customHeight="1">
      <c r="A258" s="4"/>
      <c r="C258" s="13"/>
      <c r="E258" s="8"/>
      <c r="F258" s="14"/>
      <c r="G258" s="8"/>
      <c r="H258" s="7"/>
      <c r="K258" s="11">
        <f t="shared" si="20"/>
        <v>256</v>
      </c>
      <c r="L258" s="11">
        <f t="shared" si="30"/>
        <v>2040</v>
      </c>
      <c r="M258" s="11" t="s">
        <v>24</v>
      </c>
    </row>
    <row r="259" ht="15.75" customHeight="1">
      <c r="A259" s="4"/>
      <c r="C259" s="13"/>
      <c r="E259" s="8"/>
      <c r="F259" s="14"/>
      <c r="G259" s="8"/>
      <c r="H259" s="7"/>
      <c r="K259" s="11">
        <f t="shared" si="20"/>
        <v>257</v>
      </c>
      <c r="L259" s="11">
        <f t="shared" si="30"/>
        <v>2040</v>
      </c>
      <c r="M259" s="11" t="s">
        <v>26</v>
      </c>
    </row>
    <row r="260" ht="15.75" customHeight="1">
      <c r="A260" s="4"/>
      <c r="C260" s="13"/>
      <c r="E260" s="8"/>
      <c r="F260" s="14"/>
      <c r="G260" s="8"/>
      <c r="H260" s="7"/>
      <c r="K260" s="11">
        <f t="shared" si="20"/>
        <v>258</v>
      </c>
      <c r="L260" s="11">
        <f t="shared" si="30"/>
        <v>2040</v>
      </c>
      <c r="M260" s="11" t="s">
        <v>28</v>
      </c>
    </row>
    <row r="261" ht="15.75" customHeight="1">
      <c r="A261" s="4"/>
      <c r="C261" s="13"/>
      <c r="E261" s="8"/>
      <c r="F261" s="14"/>
      <c r="G261" s="8"/>
      <c r="H261" s="7"/>
      <c r="K261" s="11">
        <f t="shared" si="20"/>
        <v>259</v>
      </c>
      <c r="L261" s="11">
        <f t="shared" si="30"/>
        <v>2040</v>
      </c>
      <c r="M261" s="11" t="s">
        <v>30</v>
      </c>
    </row>
    <row r="262" ht="15.75" customHeight="1">
      <c r="A262" s="4"/>
      <c r="C262" s="13"/>
      <c r="E262" s="8"/>
      <c r="F262" s="14"/>
      <c r="G262" s="8"/>
      <c r="H262" s="7"/>
      <c r="K262" s="11">
        <f t="shared" si="20"/>
        <v>260</v>
      </c>
      <c r="L262" s="11">
        <f t="shared" si="30"/>
        <v>2040</v>
      </c>
      <c r="M262" s="11" t="s">
        <v>32</v>
      </c>
    </row>
    <row r="263" ht="15.75" customHeight="1">
      <c r="A263" s="4"/>
      <c r="C263" s="13"/>
      <c r="E263" s="8"/>
      <c r="F263" s="14"/>
      <c r="G263" s="8"/>
      <c r="H263" s="7"/>
      <c r="K263" s="11">
        <f t="shared" si="20"/>
        <v>261</v>
      </c>
      <c r="L263" s="11">
        <f t="shared" si="30"/>
        <v>2040</v>
      </c>
      <c r="M263" s="11" t="s">
        <v>35</v>
      </c>
    </row>
    <row r="264" ht="15.75" customHeight="1">
      <c r="A264" s="4"/>
      <c r="C264" s="13"/>
      <c r="E264" s="8"/>
      <c r="F264" s="14"/>
      <c r="G264" s="8"/>
      <c r="H264" s="7"/>
      <c r="K264" s="11">
        <f t="shared" si="20"/>
        <v>262</v>
      </c>
      <c r="L264" s="11">
        <f t="shared" si="30"/>
        <v>2040</v>
      </c>
      <c r="M264" s="11" t="s">
        <v>37</v>
      </c>
    </row>
    <row r="265" ht="15.75" customHeight="1">
      <c r="A265" s="4"/>
      <c r="C265" s="13"/>
      <c r="E265" s="8"/>
      <c r="F265" s="14"/>
      <c r="G265" s="8"/>
      <c r="H265" s="7"/>
      <c r="K265" s="11">
        <f t="shared" si="20"/>
        <v>263</v>
      </c>
      <c r="L265" s="11">
        <f t="shared" si="30"/>
        <v>2040</v>
      </c>
      <c r="M265" s="11" t="s">
        <v>39</v>
      </c>
    </row>
    <row r="266" ht="15.75" customHeight="1">
      <c r="A266" s="4"/>
      <c r="C266" s="13"/>
      <c r="E266" s="8"/>
      <c r="F266" s="14"/>
      <c r="G266" s="8"/>
      <c r="H266" s="7"/>
      <c r="K266" s="11">
        <f t="shared" si="20"/>
        <v>264</v>
      </c>
      <c r="L266" s="11">
        <f t="shared" si="30"/>
        <v>2040</v>
      </c>
      <c r="M266" s="11" t="s">
        <v>41</v>
      </c>
    </row>
    <row r="267" ht="15.75" customHeight="1">
      <c r="A267" s="4"/>
      <c r="C267" s="13"/>
      <c r="E267" s="8"/>
      <c r="F267" s="14"/>
      <c r="G267" s="8"/>
      <c r="H267" s="7"/>
      <c r="K267" s="11">
        <f t="shared" si="20"/>
        <v>265</v>
      </c>
      <c r="L267" s="11">
        <f>L266+1</f>
        <v>2041</v>
      </c>
      <c r="M267" s="11" t="s">
        <v>16</v>
      </c>
    </row>
    <row r="268" ht="15.75" customHeight="1">
      <c r="A268" s="4"/>
      <c r="C268" s="13"/>
      <c r="E268" s="8"/>
      <c r="F268" s="14"/>
      <c r="G268" s="8"/>
      <c r="H268" s="7"/>
      <c r="K268" s="11">
        <f t="shared" si="20"/>
        <v>266</v>
      </c>
      <c r="L268" s="11">
        <f t="shared" ref="L268:L278" si="31">L267</f>
        <v>2041</v>
      </c>
      <c r="M268" s="11" t="s">
        <v>18</v>
      </c>
    </row>
    <row r="269" ht="15.75" customHeight="1">
      <c r="A269" s="4"/>
      <c r="C269" s="13"/>
      <c r="E269" s="8"/>
      <c r="F269" s="14"/>
      <c r="G269" s="8"/>
      <c r="H269" s="7"/>
      <c r="K269" s="11">
        <f t="shared" si="20"/>
        <v>267</v>
      </c>
      <c r="L269" s="11">
        <f t="shared" si="31"/>
        <v>2041</v>
      </c>
      <c r="M269" s="11" t="s">
        <v>19</v>
      </c>
    </row>
    <row r="270" ht="15.75" customHeight="1">
      <c r="A270" s="4"/>
      <c r="C270" s="13"/>
      <c r="E270" s="8"/>
      <c r="F270" s="14"/>
      <c r="G270" s="8"/>
      <c r="H270" s="7"/>
      <c r="K270" s="11">
        <f t="shared" si="20"/>
        <v>268</v>
      </c>
      <c r="L270" s="11">
        <f t="shared" si="31"/>
        <v>2041</v>
      </c>
      <c r="M270" s="11" t="s">
        <v>24</v>
      </c>
    </row>
    <row r="271" ht="15.75" customHeight="1">
      <c r="A271" s="4"/>
      <c r="C271" s="13"/>
      <c r="E271" s="8"/>
      <c r="F271" s="14"/>
      <c r="G271" s="8"/>
      <c r="H271" s="7"/>
      <c r="K271" s="11">
        <f t="shared" si="20"/>
        <v>269</v>
      </c>
      <c r="L271" s="11">
        <f t="shared" si="31"/>
        <v>2041</v>
      </c>
      <c r="M271" s="11" t="s">
        <v>26</v>
      </c>
    </row>
    <row r="272" ht="15.75" customHeight="1">
      <c r="A272" s="4"/>
      <c r="C272" s="13"/>
      <c r="E272" s="8"/>
      <c r="F272" s="14"/>
      <c r="G272" s="8"/>
      <c r="H272" s="7"/>
      <c r="K272" s="11">
        <f t="shared" si="20"/>
        <v>270</v>
      </c>
      <c r="L272" s="11">
        <f t="shared" si="31"/>
        <v>2041</v>
      </c>
      <c r="M272" s="11" t="s">
        <v>28</v>
      </c>
    </row>
    <row r="273" ht="15.75" customHeight="1">
      <c r="A273" s="4"/>
      <c r="C273" s="13"/>
      <c r="E273" s="8"/>
      <c r="F273" s="14"/>
      <c r="G273" s="8"/>
      <c r="H273" s="7"/>
      <c r="K273" s="11">
        <f t="shared" si="20"/>
        <v>271</v>
      </c>
      <c r="L273" s="11">
        <f t="shared" si="31"/>
        <v>2041</v>
      </c>
      <c r="M273" s="11" t="s">
        <v>30</v>
      </c>
    </row>
    <row r="274" ht="15.75" customHeight="1">
      <c r="A274" s="4"/>
      <c r="C274" s="13"/>
      <c r="E274" s="8"/>
      <c r="F274" s="14"/>
      <c r="G274" s="8"/>
      <c r="H274" s="7"/>
      <c r="K274" s="11">
        <f t="shared" si="20"/>
        <v>272</v>
      </c>
      <c r="L274" s="11">
        <f t="shared" si="31"/>
        <v>2041</v>
      </c>
      <c r="M274" s="11" t="s">
        <v>32</v>
      </c>
    </row>
    <row r="275" ht="15.75" customHeight="1">
      <c r="A275" s="4"/>
      <c r="C275" s="13"/>
      <c r="E275" s="8"/>
      <c r="F275" s="14"/>
      <c r="G275" s="8"/>
      <c r="H275" s="7"/>
      <c r="K275" s="11">
        <f t="shared" si="20"/>
        <v>273</v>
      </c>
      <c r="L275" s="11">
        <f t="shared" si="31"/>
        <v>2041</v>
      </c>
      <c r="M275" s="11" t="s">
        <v>35</v>
      </c>
    </row>
    <row r="276" ht="15.75" customHeight="1">
      <c r="A276" s="4"/>
      <c r="C276" s="13"/>
      <c r="E276" s="8"/>
      <c r="F276" s="14"/>
      <c r="G276" s="8"/>
      <c r="H276" s="7"/>
      <c r="K276" s="11">
        <f t="shared" si="20"/>
        <v>274</v>
      </c>
      <c r="L276" s="11">
        <f t="shared" si="31"/>
        <v>2041</v>
      </c>
      <c r="M276" s="11" t="s">
        <v>37</v>
      </c>
    </row>
    <row r="277" ht="15.75" customHeight="1">
      <c r="A277" s="4"/>
      <c r="C277" s="13"/>
      <c r="E277" s="8"/>
      <c r="F277" s="14"/>
      <c r="G277" s="8"/>
      <c r="H277" s="7"/>
      <c r="K277" s="11">
        <f t="shared" si="20"/>
        <v>275</v>
      </c>
      <c r="L277" s="11">
        <f t="shared" si="31"/>
        <v>2041</v>
      </c>
      <c r="M277" s="11" t="s">
        <v>39</v>
      </c>
    </row>
    <row r="278" ht="15.75" customHeight="1">
      <c r="A278" s="4"/>
      <c r="C278" s="13"/>
      <c r="E278" s="8"/>
      <c r="F278" s="14"/>
      <c r="G278" s="8"/>
      <c r="H278" s="7"/>
      <c r="K278" s="11">
        <f t="shared" si="20"/>
        <v>276</v>
      </c>
      <c r="L278" s="11">
        <f t="shared" si="31"/>
        <v>2041</v>
      </c>
      <c r="M278" s="11" t="s">
        <v>41</v>
      </c>
    </row>
    <row r="279" ht="15.75" customHeight="1">
      <c r="A279" s="4"/>
      <c r="C279" s="13"/>
      <c r="E279" s="8"/>
      <c r="F279" s="14"/>
      <c r="G279" s="8"/>
      <c r="H279" s="7"/>
      <c r="K279" s="11">
        <f t="shared" si="20"/>
        <v>277</v>
      </c>
      <c r="L279" s="11">
        <f>L278+1</f>
        <v>2042</v>
      </c>
      <c r="M279" s="11" t="s">
        <v>16</v>
      </c>
    </row>
    <row r="280" ht="15.75" customHeight="1">
      <c r="A280" s="4"/>
      <c r="C280" s="13"/>
      <c r="E280" s="8"/>
      <c r="F280" s="14"/>
      <c r="G280" s="8"/>
      <c r="H280" s="7"/>
      <c r="K280" s="11">
        <f t="shared" si="20"/>
        <v>278</v>
      </c>
      <c r="L280" s="11">
        <f t="shared" ref="L280:L290" si="32">L279</f>
        <v>2042</v>
      </c>
      <c r="M280" s="11" t="s">
        <v>18</v>
      </c>
    </row>
    <row r="281" ht="15.75" customHeight="1">
      <c r="A281" s="4"/>
      <c r="C281" s="13"/>
      <c r="E281" s="8"/>
      <c r="F281" s="14"/>
      <c r="G281" s="8"/>
      <c r="H281" s="7"/>
      <c r="K281" s="11">
        <f t="shared" si="20"/>
        <v>279</v>
      </c>
      <c r="L281" s="11">
        <f t="shared" si="32"/>
        <v>2042</v>
      </c>
      <c r="M281" s="11" t="s">
        <v>19</v>
      </c>
    </row>
    <row r="282" ht="15.75" customHeight="1">
      <c r="A282" s="4"/>
      <c r="C282" s="13"/>
      <c r="E282" s="8"/>
      <c r="F282" s="14"/>
      <c r="G282" s="8"/>
      <c r="H282" s="7"/>
      <c r="K282" s="11">
        <f t="shared" si="20"/>
        <v>280</v>
      </c>
      <c r="L282" s="11">
        <f t="shared" si="32"/>
        <v>2042</v>
      </c>
      <c r="M282" s="11" t="s">
        <v>24</v>
      </c>
    </row>
    <row r="283" ht="15.75" customHeight="1">
      <c r="A283" s="4"/>
      <c r="C283" s="13"/>
      <c r="E283" s="8"/>
      <c r="F283" s="14"/>
      <c r="G283" s="8"/>
      <c r="H283" s="7"/>
      <c r="K283" s="11">
        <f t="shared" si="20"/>
        <v>281</v>
      </c>
      <c r="L283" s="11">
        <f t="shared" si="32"/>
        <v>2042</v>
      </c>
      <c r="M283" s="11" t="s">
        <v>26</v>
      </c>
    </row>
    <row r="284" ht="15.75" customHeight="1">
      <c r="A284" s="4"/>
      <c r="C284" s="13"/>
      <c r="E284" s="8"/>
      <c r="F284" s="14"/>
      <c r="G284" s="8"/>
      <c r="H284" s="7"/>
      <c r="K284" s="11">
        <f t="shared" si="20"/>
        <v>282</v>
      </c>
      <c r="L284" s="11">
        <f t="shared" si="32"/>
        <v>2042</v>
      </c>
      <c r="M284" s="11" t="s">
        <v>28</v>
      </c>
    </row>
    <row r="285" ht="15.75" customHeight="1">
      <c r="A285" s="4"/>
      <c r="C285" s="13"/>
      <c r="E285" s="8"/>
      <c r="F285" s="14"/>
      <c r="G285" s="8"/>
      <c r="H285" s="7"/>
      <c r="K285" s="11">
        <f t="shared" si="20"/>
        <v>283</v>
      </c>
      <c r="L285" s="11">
        <f t="shared" si="32"/>
        <v>2042</v>
      </c>
      <c r="M285" s="11" t="s">
        <v>30</v>
      </c>
    </row>
    <row r="286" ht="15.75" customHeight="1">
      <c r="A286" s="4"/>
      <c r="C286" s="13"/>
      <c r="E286" s="8"/>
      <c r="F286" s="14"/>
      <c r="G286" s="8"/>
      <c r="H286" s="7"/>
      <c r="K286" s="11">
        <f t="shared" si="20"/>
        <v>284</v>
      </c>
      <c r="L286" s="11">
        <f t="shared" si="32"/>
        <v>2042</v>
      </c>
      <c r="M286" s="11" t="s">
        <v>32</v>
      </c>
    </row>
    <row r="287" ht="15.75" customHeight="1">
      <c r="A287" s="4"/>
      <c r="C287" s="13"/>
      <c r="E287" s="8"/>
      <c r="F287" s="14"/>
      <c r="G287" s="8"/>
      <c r="H287" s="7"/>
      <c r="K287" s="11">
        <f t="shared" si="20"/>
        <v>285</v>
      </c>
      <c r="L287" s="11">
        <f t="shared" si="32"/>
        <v>2042</v>
      </c>
      <c r="M287" s="11" t="s">
        <v>35</v>
      </c>
    </row>
    <row r="288" ht="15.75" customHeight="1">
      <c r="A288" s="4"/>
      <c r="C288" s="13"/>
      <c r="E288" s="8"/>
      <c r="F288" s="14"/>
      <c r="G288" s="8"/>
      <c r="H288" s="7"/>
      <c r="K288" s="11">
        <f t="shared" si="20"/>
        <v>286</v>
      </c>
      <c r="L288" s="11">
        <f t="shared" si="32"/>
        <v>2042</v>
      </c>
      <c r="M288" s="11" t="s">
        <v>37</v>
      </c>
    </row>
    <row r="289" ht="15.75" customHeight="1">
      <c r="A289" s="4"/>
      <c r="C289" s="13"/>
      <c r="E289" s="8"/>
      <c r="F289" s="14"/>
      <c r="G289" s="8"/>
      <c r="H289" s="7"/>
      <c r="K289" s="11">
        <f t="shared" si="20"/>
        <v>287</v>
      </c>
      <c r="L289" s="11">
        <f t="shared" si="32"/>
        <v>2042</v>
      </c>
      <c r="M289" s="11" t="s">
        <v>39</v>
      </c>
    </row>
    <row r="290" ht="15.75" customHeight="1">
      <c r="A290" s="4"/>
      <c r="C290" s="13"/>
      <c r="E290" s="8"/>
      <c r="F290" s="14"/>
      <c r="G290" s="8"/>
      <c r="H290" s="7"/>
      <c r="K290" s="11">
        <f t="shared" si="20"/>
        <v>288</v>
      </c>
      <c r="L290" s="11">
        <f t="shared" si="32"/>
        <v>2042</v>
      </c>
      <c r="M290" s="11" t="s">
        <v>41</v>
      </c>
    </row>
    <row r="291" ht="15.75" customHeight="1">
      <c r="A291" s="4"/>
      <c r="C291" s="13"/>
      <c r="E291" s="8"/>
      <c r="F291" s="14"/>
      <c r="G291" s="8"/>
      <c r="H291" s="7"/>
      <c r="K291" s="11"/>
      <c r="L291" s="11"/>
      <c r="M291" s="11"/>
    </row>
    <row r="292" ht="15.75" customHeight="1">
      <c r="A292" s="4"/>
      <c r="C292" s="13"/>
      <c r="E292" s="8"/>
      <c r="F292" s="14"/>
      <c r="G292" s="8"/>
      <c r="H292" s="7"/>
      <c r="K292" s="11"/>
      <c r="L292" s="11"/>
      <c r="M292" s="11"/>
    </row>
    <row r="293" ht="15.75" customHeight="1">
      <c r="A293" s="4"/>
      <c r="C293" s="13"/>
      <c r="E293" s="8"/>
      <c r="F293" s="14"/>
      <c r="G293" s="8"/>
      <c r="H293" s="7"/>
      <c r="K293" s="11"/>
      <c r="L293" s="11"/>
      <c r="M293" s="11"/>
    </row>
    <row r="294" ht="15.75" customHeight="1">
      <c r="A294" s="4"/>
      <c r="C294" s="13"/>
      <c r="E294" s="8"/>
      <c r="F294" s="14"/>
      <c r="G294" s="8"/>
      <c r="H294" s="7"/>
      <c r="K294" s="11"/>
      <c r="L294" s="11"/>
      <c r="M294" s="11"/>
    </row>
    <row r="295" ht="15.75" customHeight="1">
      <c r="A295" s="4"/>
      <c r="C295" s="13"/>
      <c r="E295" s="8"/>
      <c r="F295" s="14"/>
      <c r="G295" s="8"/>
      <c r="H295" s="7"/>
      <c r="K295" s="11"/>
      <c r="L295" s="11"/>
      <c r="M295" s="11"/>
    </row>
    <row r="296" ht="15.75" customHeight="1">
      <c r="A296" s="4"/>
      <c r="C296" s="13"/>
      <c r="E296" s="8"/>
      <c r="F296" s="14"/>
      <c r="G296" s="8"/>
      <c r="H296" s="7"/>
      <c r="K296" s="11"/>
      <c r="L296" s="11"/>
      <c r="M296" s="11"/>
    </row>
    <row r="297" ht="15.75" customHeight="1">
      <c r="A297" s="4"/>
      <c r="C297" s="13"/>
      <c r="E297" s="8"/>
      <c r="F297" s="14"/>
      <c r="G297" s="8"/>
      <c r="H297" s="7"/>
      <c r="K297" s="11"/>
      <c r="L297" s="11"/>
      <c r="M297" s="11"/>
    </row>
    <row r="298" ht="15.75" customHeight="1">
      <c r="A298" s="4"/>
      <c r="C298" s="13"/>
      <c r="E298" s="8"/>
      <c r="F298" s="14"/>
      <c r="G298" s="8"/>
      <c r="H298" s="7"/>
      <c r="K298" s="11"/>
      <c r="L298" s="11"/>
      <c r="M298" s="11"/>
    </row>
    <row r="299" ht="15.75" customHeight="1">
      <c r="A299" s="4"/>
      <c r="C299" s="13"/>
      <c r="E299" s="8"/>
      <c r="F299" s="14"/>
      <c r="G299" s="8"/>
      <c r="H299" s="7"/>
      <c r="K299" s="11"/>
      <c r="L299" s="11"/>
      <c r="M299" s="11"/>
    </row>
    <row r="300" ht="15.75" customHeight="1">
      <c r="A300" s="4"/>
      <c r="C300" s="13"/>
      <c r="E300" s="8"/>
      <c r="F300" s="14"/>
      <c r="G300" s="8"/>
      <c r="H300" s="7"/>
      <c r="K300" s="11"/>
      <c r="L300" s="11"/>
      <c r="M300" s="11"/>
    </row>
    <row r="301" ht="15.75" customHeight="1">
      <c r="A301" s="4"/>
      <c r="C301" s="13"/>
      <c r="E301" s="8"/>
      <c r="F301" s="14"/>
      <c r="G301" s="8"/>
      <c r="H301" s="7"/>
      <c r="K301" s="11"/>
      <c r="L301" s="11"/>
      <c r="M301" s="11"/>
    </row>
    <row r="302" ht="15.75" customHeight="1">
      <c r="A302" s="4"/>
      <c r="C302" s="13"/>
      <c r="E302" s="8"/>
      <c r="F302" s="14"/>
      <c r="G302" s="8"/>
      <c r="H302" s="7"/>
      <c r="K302" s="11"/>
      <c r="L302" s="11"/>
      <c r="M302" s="11"/>
    </row>
    <row r="303" ht="15.75" customHeight="1">
      <c r="A303" s="4"/>
      <c r="C303" s="13"/>
      <c r="E303" s="8"/>
      <c r="F303" s="14"/>
      <c r="G303" s="8"/>
      <c r="H303" s="7"/>
      <c r="K303" s="11"/>
      <c r="L303" s="11"/>
      <c r="M303" s="11"/>
    </row>
    <row r="304" ht="15.75" customHeight="1">
      <c r="A304" s="4"/>
      <c r="C304" s="13"/>
      <c r="E304" s="8"/>
      <c r="F304" s="14"/>
      <c r="G304" s="8"/>
      <c r="H304" s="7"/>
      <c r="K304" s="11"/>
      <c r="L304" s="11"/>
      <c r="M304" s="11"/>
    </row>
    <row r="305" ht="15.75" customHeight="1">
      <c r="A305" s="4"/>
      <c r="C305" s="13"/>
      <c r="E305" s="8"/>
      <c r="F305" s="14"/>
      <c r="G305" s="8"/>
      <c r="H305" s="7"/>
      <c r="K305" s="11"/>
      <c r="L305" s="11"/>
      <c r="M305" s="11"/>
    </row>
    <row r="306" ht="15.75" customHeight="1">
      <c r="A306" s="4"/>
      <c r="C306" s="13"/>
      <c r="E306" s="8"/>
      <c r="F306" s="14"/>
      <c r="G306" s="8"/>
      <c r="H306" s="7"/>
      <c r="K306" s="11"/>
      <c r="L306" s="11"/>
      <c r="M306" s="11"/>
    </row>
    <row r="307" ht="15.75" customHeight="1">
      <c r="A307" s="4"/>
      <c r="C307" s="13"/>
      <c r="E307" s="8"/>
      <c r="F307" s="14"/>
      <c r="G307" s="8"/>
      <c r="H307" s="7"/>
      <c r="K307" s="11"/>
      <c r="L307" s="11"/>
      <c r="M307" s="11"/>
    </row>
    <row r="308" ht="15.75" customHeight="1">
      <c r="A308" s="4"/>
      <c r="C308" s="13"/>
      <c r="E308" s="8"/>
      <c r="F308" s="14"/>
      <c r="G308" s="8"/>
      <c r="H308" s="7"/>
      <c r="K308" s="11"/>
      <c r="L308" s="11"/>
      <c r="M308" s="11"/>
    </row>
    <row r="309" ht="15.75" customHeight="1">
      <c r="A309" s="4"/>
      <c r="C309" s="13"/>
      <c r="E309" s="8"/>
      <c r="F309" s="14"/>
      <c r="G309" s="8"/>
      <c r="H309" s="7"/>
      <c r="K309" s="11"/>
      <c r="L309" s="11"/>
      <c r="M309" s="11"/>
    </row>
    <row r="310" ht="15.75" customHeight="1">
      <c r="A310" s="4"/>
      <c r="C310" s="13"/>
      <c r="E310" s="8"/>
      <c r="F310" s="14"/>
      <c r="G310" s="8"/>
      <c r="H310" s="7"/>
      <c r="K310" s="11"/>
      <c r="L310" s="11"/>
      <c r="M310" s="11"/>
    </row>
    <row r="311" ht="15.75" customHeight="1">
      <c r="A311" s="4"/>
      <c r="C311" s="13"/>
      <c r="E311" s="8"/>
      <c r="F311" s="14"/>
      <c r="G311" s="8"/>
      <c r="H311" s="7"/>
      <c r="K311" s="11"/>
      <c r="L311" s="11"/>
      <c r="M311" s="11"/>
    </row>
    <row r="312" ht="15.75" customHeight="1">
      <c r="A312" s="4"/>
      <c r="C312" s="13"/>
      <c r="E312" s="8"/>
      <c r="F312" s="14"/>
      <c r="G312" s="8"/>
      <c r="H312" s="7"/>
      <c r="K312" s="11"/>
      <c r="L312" s="11"/>
      <c r="M312" s="11"/>
    </row>
    <row r="313" ht="15.75" customHeight="1">
      <c r="A313" s="4"/>
      <c r="C313" s="13"/>
      <c r="E313" s="8"/>
      <c r="F313" s="14"/>
      <c r="G313" s="8"/>
      <c r="H313" s="7"/>
      <c r="K313" s="11"/>
      <c r="L313" s="11"/>
      <c r="M313" s="11"/>
    </row>
    <row r="314" ht="15.75" customHeight="1">
      <c r="A314" s="4"/>
      <c r="C314" s="13"/>
      <c r="E314" s="8"/>
      <c r="F314" s="14"/>
      <c r="G314" s="8"/>
      <c r="H314" s="7"/>
      <c r="K314" s="11"/>
      <c r="L314" s="11"/>
      <c r="M314" s="11"/>
    </row>
    <row r="315" ht="15.75" customHeight="1">
      <c r="A315" s="4"/>
      <c r="C315" s="13"/>
      <c r="E315" s="8"/>
      <c r="F315" s="14"/>
      <c r="G315" s="8"/>
      <c r="H315" s="7"/>
      <c r="K315" s="11"/>
      <c r="L315" s="11"/>
      <c r="M315" s="11"/>
    </row>
    <row r="316" ht="15.75" customHeight="1">
      <c r="A316" s="4"/>
      <c r="C316" s="13"/>
      <c r="E316" s="8"/>
      <c r="F316" s="14"/>
      <c r="G316" s="8"/>
      <c r="H316" s="7"/>
      <c r="K316" s="11"/>
      <c r="L316" s="11"/>
      <c r="M316" s="11"/>
    </row>
    <row r="317" ht="15.75" customHeight="1">
      <c r="A317" s="4"/>
      <c r="C317" s="13"/>
      <c r="E317" s="8"/>
      <c r="F317" s="14"/>
      <c r="G317" s="8"/>
      <c r="H317" s="7"/>
      <c r="K317" s="11"/>
      <c r="L317" s="11"/>
      <c r="M317" s="11"/>
    </row>
    <row r="318" ht="15.75" customHeight="1">
      <c r="A318" s="4"/>
      <c r="C318" s="13"/>
      <c r="E318" s="8"/>
      <c r="F318" s="14"/>
      <c r="G318" s="8"/>
      <c r="H318" s="7"/>
      <c r="K318" s="11"/>
      <c r="L318" s="11"/>
      <c r="M318" s="11"/>
    </row>
    <row r="319" ht="15.75" customHeight="1">
      <c r="A319" s="4"/>
      <c r="C319" s="13"/>
      <c r="E319" s="8"/>
      <c r="F319" s="14"/>
      <c r="G319" s="8"/>
      <c r="H319" s="7"/>
      <c r="K319" s="11"/>
      <c r="L319" s="11"/>
      <c r="M319" s="11"/>
    </row>
    <row r="320" ht="15.75" customHeight="1">
      <c r="A320" s="4"/>
      <c r="C320" s="13"/>
      <c r="E320" s="8"/>
      <c r="F320" s="14"/>
      <c r="G320" s="8"/>
      <c r="H320" s="7"/>
      <c r="K320" s="11"/>
      <c r="L320" s="11"/>
      <c r="M320" s="11"/>
    </row>
    <row r="321" ht="15.75" customHeight="1">
      <c r="A321" s="4"/>
      <c r="C321" s="13"/>
      <c r="E321" s="8"/>
      <c r="F321" s="14"/>
      <c r="G321" s="8"/>
      <c r="H321" s="7"/>
      <c r="K321" s="11"/>
      <c r="L321" s="11"/>
      <c r="M321" s="11"/>
    </row>
    <row r="322" ht="15.75" customHeight="1">
      <c r="A322" s="4"/>
      <c r="C322" s="13"/>
      <c r="E322" s="8"/>
      <c r="F322" s="14"/>
      <c r="G322" s="8"/>
      <c r="H322" s="7"/>
      <c r="K322" s="11"/>
      <c r="L322" s="11"/>
      <c r="M322" s="11"/>
    </row>
    <row r="323" ht="15.75" customHeight="1">
      <c r="A323" s="4"/>
      <c r="C323" s="13"/>
      <c r="E323" s="8"/>
      <c r="F323" s="14"/>
      <c r="G323" s="8"/>
      <c r="H323" s="7"/>
      <c r="K323" s="11"/>
      <c r="L323" s="11"/>
      <c r="M323" s="11"/>
    </row>
    <row r="324" ht="15.75" customHeight="1">
      <c r="A324" s="4"/>
      <c r="C324" s="13"/>
      <c r="E324" s="8"/>
      <c r="F324" s="14"/>
      <c r="G324" s="8"/>
      <c r="H324" s="7"/>
      <c r="K324" s="11"/>
      <c r="L324" s="11"/>
      <c r="M324" s="11"/>
    </row>
    <row r="325" ht="15.75" customHeight="1">
      <c r="A325" s="4"/>
      <c r="C325" s="13"/>
      <c r="E325" s="8"/>
      <c r="F325" s="14"/>
      <c r="G325" s="8"/>
      <c r="H325" s="7"/>
      <c r="K325" s="11"/>
      <c r="L325" s="11"/>
      <c r="M325" s="11"/>
    </row>
    <row r="326" ht="15.75" customHeight="1">
      <c r="A326" s="4"/>
      <c r="C326" s="13"/>
      <c r="E326" s="8"/>
      <c r="F326" s="14"/>
      <c r="G326" s="8"/>
      <c r="H326" s="7"/>
      <c r="K326" s="11"/>
      <c r="L326" s="11"/>
      <c r="M326" s="11"/>
    </row>
    <row r="327" ht="15.75" customHeight="1">
      <c r="A327" s="4"/>
      <c r="C327" s="13"/>
      <c r="E327" s="8"/>
      <c r="F327" s="14"/>
      <c r="G327" s="8"/>
      <c r="H327" s="7"/>
      <c r="K327" s="11"/>
      <c r="L327" s="11"/>
      <c r="M327" s="11"/>
    </row>
    <row r="328" ht="15.75" customHeight="1">
      <c r="A328" s="4"/>
      <c r="C328" s="13"/>
      <c r="E328" s="8"/>
      <c r="F328" s="14"/>
      <c r="G328" s="8"/>
      <c r="H328" s="7"/>
      <c r="K328" s="11"/>
      <c r="L328" s="11"/>
      <c r="M328" s="11"/>
    </row>
    <row r="329" ht="15.75" customHeight="1">
      <c r="A329" s="4"/>
      <c r="C329" s="13"/>
      <c r="E329" s="8"/>
      <c r="F329" s="14"/>
      <c r="G329" s="8"/>
      <c r="H329" s="7"/>
      <c r="K329" s="11"/>
      <c r="L329" s="11"/>
      <c r="M329" s="11"/>
    </row>
    <row r="330" ht="15.75" customHeight="1">
      <c r="A330" s="4"/>
      <c r="C330" s="13"/>
      <c r="E330" s="8"/>
      <c r="F330" s="14"/>
      <c r="G330" s="8"/>
      <c r="H330" s="7"/>
      <c r="K330" s="11"/>
      <c r="L330" s="11"/>
      <c r="M330" s="11"/>
    </row>
    <row r="331" ht="15.75" customHeight="1">
      <c r="A331" s="4"/>
      <c r="C331" s="13"/>
      <c r="E331" s="8"/>
      <c r="F331" s="14"/>
      <c r="G331" s="8"/>
      <c r="H331" s="7"/>
      <c r="K331" s="11"/>
      <c r="L331" s="11"/>
      <c r="M331" s="11"/>
    </row>
    <row r="332" ht="15.75" customHeight="1">
      <c r="A332" s="4"/>
      <c r="C332" s="13"/>
      <c r="E332" s="8"/>
      <c r="F332" s="14"/>
      <c r="G332" s="8"/>
      <c r="H332" s="7"/>
      <c r="K332" s="11"/>
      <c r="L332" s="11"/>
      <c r="M332" s="11"/>
    </row>
    <row r="333" ht="15.75" customHeight="1">
      <c r="A333" s="4"/>
      <c r="C333" s="13"/>
      <c r="E333" s="8"/>
      <c r="F333" s="14"/>
      <c r="G333" s="8"/>
      <c r="H333" s="7"/>
      <c r="K333" s="11"/>
      <c r="L333" s="11"/>
      <c r="M333" s="11"/>
    </row>
    <row r="334" ht="15.75" customHeight="1">
      <c r="A334" s="4"/>
      <c r="C334" s="13"/>
      <c r="E334" s="8"/>
      <c r="F334" s="14"/>
      <c r="G334" s="8"/>
      <c r="H334" s="7"/>
      <c r="K334" s="11"/>
      <c r="L334" s="11"/>
      <c r="M334" s="11"/>
    </row>
    <row r="335" ht="15.75" customHeight="1">
      <c r="A335" s="4"/>
      <c r="C335" s="13"/>
      <c r="E335" s="8"/>
      <c r="F335" s="14"/>
      <c r="G335" s="8"/>
      <c r="H335" s="7"/>
      <c r="K335" s="11"/>
      <c r="L335" s="11"/>
      <c r="M335" s="11"/>
    </row>
    <row r="336" ht="15.75" customHeight="1">
      <c r="A336" s="4"/>
      <c r="C336" s="13"/>
      <c r="E336" s="8"/>
      <c r="F336" s="14"/>
      <c r="G336" s="8"/>
      <c r="H336" s="7"/>
      <c r="K336" s="11"/>
      <c r="L336" s="11"/>
      <c r="M336" s="11"/>
    </row>
    <row r="337" ht="15.75" customHeight="1">
      <c r="A337" s="4"/>
      <c r="C337" s="13"/>
      <c r="E337" s="8"/>
      <c r="F337" s="14"/>
      <c r="G337" s="8"/>
      <c r="H337" s="7"/>
      <c r="K337" s="11"/>
      <c r="L337" s="11"/>
      <c r="M337" s="11"/>
    </row>
    <row r="338" ht="15.75" customHeight="1">
      <c r="A338" s="4"/>
      <c r="C338" s="13"/>
      <c r="E338" s="8"/>
      <c r="F338" s="14"/>
      <c r="G338" s="8"/>
      <c r="H338" s="7"/>
      <c r="K338" s="11"/>
      <c r="L338" s="11"/>
      <c r="M338" s="11"/>
    </row>
    <row r="339" ht="15.75" customHeight="1">
      <c r="A339" s="4"/>
      <c r="C339" s="13"/>
      <c r="E339" s="8"/>
      <c r="F339" s="14"/>
      <c r="G339" s="8"/>
      <c r="H339" s="7"/>
      <c r="K339" s="11"/>
      <c r="L339" s="11"/>
      <c r="M339" s="11"/>
    </row>
    <row r="340" ht="15.75" customHeight="1">
      <c r="A340" s="4"/>
      <c r="C340" s="13"/>
      <c r="E340" s="8"/>
      <c r="F340" s="14"/>
      <c r="G340" s="8"/>
      <c r="H340" s="7"/>
      <c r="K340" s="11"/>
      <c r="L340" s="11"/>
      <c r="M340" s="11"/>
    </row>
    <row r="341" ht="15.75" customHeight="1">
      <c r="A341" s="4"/>
      <c r="C341" s="13"/>
      <c r="E341" s="8"/>
      <c r="F341" s="14"/>
      <c r="G341" s="8"/>
      <c r="H341" s="7"/>
      <c r="K341" s="11"/>
      <c r="L341" s="11"/>
      <c r="M341" s="11"/>
    </row>
    <row r="342" ht="15.75" customHeight="1">
      <c r="A342" s="4"/>
      <c r="C342" s="13"/>
      <c r="E342" s="8"/>
      <c r="F342" s="14"/>
      <c r="G342" s="8"/>
      <c r="H342" s="7"/>
      <c r="K342" s="11"/>
      <c r="L342" s="11"/>
      <c r="M342" s="11"/>
    </row>
    <row r="343" ht="15.75" customHeight="1">
      <c r="A343" s="4"/>
      <c r="C343" s="13"/>
      <c r="E343" s="8"/>
      <c r="F343" s="14"/>
      <c r="G343" s="8"/>
      <c r="H343" s="7"/>
      <c r="K343" s="11"/>
      <c r="L343" s="11"/>
      <c r="M343" s="11"/>
    </row>
    <row r="344" ht="15.75" customHeight="1">
      <c r="A344" s="4"/>
      <c r="C344" s="13"/>
      <c r="E344" s="8"/>
      <c r="F344" s="14"/>
      <c r="G344" s="8"/>
      <c r="H344" s="7"/>
      <c r="K344" s="11"/>
      <c r="L344" s="11"/>
      <c r="M344" s="11"/>
    </row>
    <row r="345" ht="15.75" customHeight="1">
      <c r="A345" s="4"/>
      <c r="C345" s="13"/>
      <c r="E345" s="8"/>
      <c r="F345" s="14"/>
      <c r="G345" s="8"/>
      <c r="H345" s="7"/>
      <c r="K345" s="11"/>
      <c r="L345" s="11"/>
      <c r="M345" s="11"/>
    </row>
    <row r="346" ht="15.75" customHeight="1">
      <c r="A346" s="4"/>
      <c r="C346" s="13"/>
      <c r="E346" s="8"/>
      <c r="F346" s="14"/>
      <c r="G346" s="8"/>
      <c r="H346" s="7"/>
      <c r="K346" s="11"/>
      <c r="L346" s="11"/>
      <c r="M346" s="11"/>
    </row>
    <row r="347" ht="15.75" customHeight="1">
      <c r="A347" s="4"/>
      <c r="C347" s="13"/>
      <c r="E347" s="8"/>
      <c r="F347" s="14"/>
      <c r="G347" s="8"/>
      <c r="H347" s="7"/>
      <c r="K347" s="11"/>
      <c r="L347" s="11"/>
      <c r="M347" s="11"/>
    </row>
    <row r="348" ht="15.75" customHeight="1">
      <c r="A348" s="4"/>
      <c r="C348" s="13"/>
      <c r="E348" s="8"/>
      <c r="F348" s="14"/>
      <c r="G348" s="8"/>
      <c r="H348" s="7"/>
      <c r="K348" s="11"/>
      <c r="L348" s="11"/>
      <c r="M348" s="11"/>
    </row>
    <row r="349" ht="15.75" customHeight="1">
      <c r="A349" s="4"/>
      <c r="C349" s="13"/>
      <c r="E349" s="8"/>
      <c r="F349" s="14"/>
      <c r="G349" s="8"/>
      <c r="H349" s="7"/>
      <c r="K349" s="11"/>
      <c r="L349" s="11"/>
      <c r="M349" s="11"/>
    </row>
    <row r="350" ht="15.75" customHeight="1">
      <c r="A350" s="4"/>
      <c r="C350" s="13"/>
      <c r="E350" s="8"/>
      <c r="F350" s="14"/>
      <c r="G350" s="8"/>
      <c r="H350" s="7"/>
      <c r="K350" s="11"/>
      <c r="L350" s="11"/>
      <c r="M350" s="11"/>
    </row>
    <row r="351" ht="15.75" customHeight="1">
      <c r="A351" s="4"/>
      <c r="C351" s="13"/>
      <c r="E351" s="8"/>
      <c r="F351" s="14"/>
      <c r="G351" s="8"/>
      <c r="H351" s="7"/>
      <c r="K351" s="11"/>
      <c r="L351" s="11"/>
      <c r="M351" s="11"/>
    </row>
    <row r="352" ht="15.75" customHeight="1">
      <c r="A352" s="4"/>
      <c r="C352" s="13"/>
      <c r="E352" s="8"/>
      <c r="F352" s="14"/>
      <c r="G352" s="8"/>
      <c r="H352" s="7"/>
      <c r="K352" s="11"/>
      <c r="L352" s="11"/>
      <c r="M352" s="11"/>
    </row>
    <row r="353" ht="15.75" customHeight="1">
      <c r="A353" s="4"/>
      <c r="C353" s="13"/>
      <c r="E353" s="8"/>
      <c r="F353" s="14"/>
      <c r="G353" s="8"/>
      <c r="H353" s="7"/>
      <c r="K353" s="11"/>
      <c r="L353" s="11"/>
      <c r="M353" s="11"/>
    </row>
    <row r="354" ht="15.75" customHeight="1">
      <c r="A354" s="4"/>
      <c r="C354" s="13"/>
      <c r="E354" s="8"/>
      <c r="F354" s="14"/>
      <c r="G354" s="8"/>
      <c r="H354" s="7"/>
      <c r="K354" s="11"/>
      <c r="L354" s="11"/>
      <c r="M354" s="11"/>
    </row>
    <row r="355" ht="15.75" customHeight="1">
      <c r="A355" s="4"/>
      <c r="C355" s="13"/>
      <c r="E355" s="8"/>
      <c r="F355" s="14"/>
      <c r="G355" s="8"/>
      <c r="H355" s="7"/>
      <c r="K355" s="11"/>
      <c r="L355" s="11"/>
      <c r="M355" s="11"/>
    </row>
    <row r="356" ht="15.75" customHeight="1">
      <c r="A356" s="4"/>
      <c r="C356" s="13"/>
      <c r="E356" s="8"/>
      <c r="F356" s="14"/>
      <c r="G356" s="8"/>
      <c r="H356" s="7"/>
      <c r="K356" s="11"/>
      <c r="L356" s="11"/>
      <c r="M356" s="11"/>
    </row>
    <row r="357" ht="15.75" customHeight="1">
      <c r="A357" s="4"/>
      <c r="C357" s="13"/>
      <c r="E357" s="8"/>
      <c r="F357" s="14"/>
      <c r="G357" s="8"/>
      <c r="H357" s="7"/>
      <c r="K357" s="11"/>
      <c r="L357" s="11"/>
      <c r="M357" s="11"/>
    </row>
    <row r="358" ht="15.75" customHeight="1">
      <c r="A358" s="4"/>
      <c r="C358" s="13"/>
      <c r="E358" s="8"/>
      <c r="F358" s="14"/>
      <c r="G358" s="8"/>
      <c r="H358" s="7"/>
      <c r="K358" s="11"/>
      <c r="L358" s="11"/>
      <c r="M358" s="11"/>
    </row>
    <row r="359" ht="15.75" customHeight="1">
      <c r="A359" s="4"/>
      <c r="C359" s="13"/>
      <c r="E359" s="8"/>
      <c r="F359" s="14"/>
      <c r="G359" s="8"/>
      <c r="H359" s="7"/>
      <c r="K359" s="11"/>
      <c r="L359" s="11"/>
      <c r="M359" s="11"/>
    </row>
    <row r="360" ht="15.75" customHeight="1">
      <c r="A360" s="4"/>
      <c r="C360" s="13"/>
      <c r="E360" s="8"/>
      <c r="F360" s="14"/>
      <c r="G360" s="8"/>
      <c r="H360" s="7"/>
      <c r="K360" s="11"/>
      <c r="L360" s="11"/>
      <c r="M360" s="11"/>
    </row>
    <row r="361" ht="15.75" customHeight="1">
      <c r="A361" s="4"/>
      <c r="C361" s="13"/>
      <c r="E361" s="8"/>
      <c r="F361" s="14"/>
      <c r="G361" s="8"/>
      <c r="H361" s="7"/>
      <c r="K361" s="11"/>
      <c r="L361" s="11"/>
      <c r="M361" s="11"/>
    </row>
    <row r="362" ht="15.75" customHeight="1">
      <c r="A362" s="4"/>
      <c r="C362" s="13"/>
      <c r="E362" s="8"/>
      <c r="F362" s="14"/>
      <c r="G362" s="8"/>
      <c r="H362" s="7"/>
      <c r="K362" s="11"/>
      <c r="L362" s="11"/>
      <c r="M362" s="11"/>
    </row>
    <row r="363" ht="15.75" customHeight="1">
      <c r="A363" s="4"/>
      <c r="C363" s="13"/>
      <c r="E363" s="8"/>
      <c r="F363" s="14"/>
      <c r="G363" s="8"/>
      <c r="H363" s="7"/>
      <c r="K363" s="11"/>
      <c r="L363" s="11"/>
      <c r="M363" s="11"/>
    </row>
    <row r="364" ht="15.75" customHeight="1">
      <c r="A364" s="4"/>
      <c r="C364" s="13"/>
      <c r="E364" s="8"/>
      <c r="F364" s="14"/>
      <c r="G364" s="8"/>
      <c r="H364" s="7"/>
      <c r="K364" s="11"/>
      <c r="L364" s="11"/>
      <c r="M364" s="11"/>
    </row>
    <row r="365" ht="15.75" customHeight="1">
      <c r="A365" s="4"/>
      <c r="C365" s="13"/>
      <c r="E365" s="8"/>
      <c r="F365" s="14"/>
      <c r="G365" s="8"/>
      <c r="H365" s="7"/>
      <c r="K365" s="11"/>
      <c r="L365" s="11"/>
      <c r="M365" s="11"/>
    </row>
    <row r="366" ht="15.75" customHeight="1">
      <c r="A366" s="4"/>
      <c r="C366" s="13"/>
      <c r="E366" s="8"/>
      <c r="F366" s="14"/>
      <c r="G366" s="8"/>
      <c r="H366" s="7"/>
      <c r="K366" s="11"/>
      <c r="L366" s="11"/>
      <c r="M366" s="11"/>
    </row>
    <row r="367" ht="15.75" customHeight="1">
      <c r="A367" s="4"/>
      <c r="C367" s="13"/>
      <c r="E367" s="8"/>
      <c r="F367" s="14"/>
      <c r="G367" s="8"/>
      <c r="H367" s="7"/>
      <c r="K367" s="11"/>
      <c r="L367" s="11"/>
      <c r="M367" s="11"/>
    </row>
    <row r="368" ht="15.75" customHeight="1">
      <c r="A368" s="4"/>
      <c r="C368" s="13"/>
      <c r="E368" s="8"/>
      <c r="F368" s="14"/>
      <c r="G368" s="8"/>
      <c r="H368" s="7"/>
      <c r="K368" s="11"/>
      <c r="L368" s="11"/>
      <c r="M368" s="11"/>
    </row>
    <row r="369" ht="15.75" customHeight="1">
      <c r="A369" s="4"/>
      <c r="C369" s="13"/>
      <c r="E369" s="8"/>
      <c r="F369" s="14"/>
      <c r="G369" s="8"/>
      <c r="H369" s="7"/>
      <c r="K369" s="11"/>
      <c r="L369" s="11"/>
      <c r="M369" s="11"/>
    </row>
    <row r="370" ht="15.75" customHeight="1">
      <c r="A370" s="4"/>
      <c r="C370" s="13"/>
      <c r="E370" s="8"/>
      <c r="F370" s="14"/>
      <c r="G370" s="8"/>
      <c r="H370" s="7"/>
      <c r="K370" s="11"/>
      <c r="L370" s="11"/>
      <c r="M370" s="11"/>
    </row>
    <row r="371" ht="15.75" customHeight="1">
      <c r="A371" s="4"/>
      <c r="C371" s="13"/>
      <c r="E371" s="8"/>
      <c r="F371" s="14"/>
      <c r="G371" s="8"/>
      <c r="H371" s="7"/>
      <c r="K371" s="11"/>
      <c r="L371" s="11"/>
      <c r="M371" s="11"/>
    </row>
    <row r="372" ht="15.75" customHeight="1">
      <c r="A372" s="4"/>
      <c r="C372" s="13"/>
      <c r="E372" s="8"/>
      <c r="F372" s="14"/>
      <c r="G372" s="8"/>
      <c r="H372" s="7"/>
      <c r="K372" s="11"/>
      <c r="L372" s="11"/>
      <c r="M372" s="11"/>
    </row>
    <row r="373" ht="15.75" customHeight="1">
      <c r="A373" s="4"/>
      <c r="C373" s="13"/>
      <c r="E373" s="8"/>
      <c r="F373" s="14"/>
      <c r="G373" s="8"/>
      <c r="H373" s="7"/>
      <c r="K373" s="11"/>
      <c r="L373" s="11"/>
      <c r="M373" s="11"/>
    </row>
    <row r="374" ht="15.75" customHeight="1">
      <c r="A374" s="4"/>
      <c r="C374" s="13"/>
      <c r="E374" s="8"/>
      <c r="F374" s="14"/>
      <c r="G374" s="8"/>
      <c r="H374" s="7"/>
      <c r="K374" s="11"/>
      <c r="L374" s="11"/>
      <c r="M374" s="11"/>
    </row>
    <row r="375" ht="15.75" customHeight="1">
      <c r="A375" s="4"/>
      <c r="C375" s="13"/>
      <c r="E375" s="8"/>
      <c r="F375" s="14"/>
      <c r="G375" s="8"/>
      <c r="H375" s="7"/>
      <c r="K375" s="11"/>
      <c r="L375" s="11"/>
      <c r="M375" s="11"/>
    </row>
    <row r="376" ht="15.75" customHeight="1">
      <c r="A376" s="4"/>
      <c r="C376" s="13"/>
      <c r="E376" s="8"/>
      <c r="F376" s="14"/>
      <c r="G376" s="8"/>
      <c r="H376" s="7"/>
      <c r="K376" s="11"/>
      <c r="L376" s="11"/>
      <c r="M376" s="11"/>
    </row>
    <row r="377" ht="15.75" customHeight="1">
      <c r="A377" s="4"/>
      <c r="C377" s="13"/>
      <c r="E377" s="8"/>
      <c r="F377" s="14"/>
      <c r="G377" s="8"/>
      <c r="H377" s="7"/>
      <c r="K377" s="11"/>
      <c r="L377" s="11"/>
      <c r="M377" s="11"/>
    </row>
    <row r="378" ht="15.75" customHeight="1">
      <c r="A378" s="4"/>
      <c r="C378" s="13"/>
      <c r="E378" s="8"/>
      <c r="F378" s="14"/>
      <c r="G378" s="8"/>
      <c r="H378" s="7"/>
      <c r="K378" s="11"/>
      <c r="L378" s="11"/>
      <c r="M378" s="11"/>
    </row>
    <row r="379" ht="15.75" customHeight="1">
      <c r="A379" s="4"/>
      <c r="C379" s="13"/>
      <c r="E379" s="8"/>
      <c r="F379" s="14"/>
      <c r="G379" s="8"/>
      <c r="H379" s="7"/>
      <c r="K379" s="11"/>
      <c r="L379" s="11"/>
      <c r="M379" s="11"/>
    </row>
    <row r="380" ht="15.75" customHeight="1">
      <c r="A380" s="4"/>
      <c r="C380" s="13"/>
      <c r="E380" s="8"/>
      <c r="F380" s="14"/>
      <c r="G380" s="8"/>
      <c r="H380" s="7"/>
      <c r="K380" s="11"/>
      <c r="L380" s="11"/>
      <c r="M380" s="11"/>
    </row>
    <row r="381" ht="15.75" customHeight="1">
      <c r="A381" s="4"/>
      <c r="C381" s="13"/>
      <c r="E381" s="8"/>
      <c r="F381" s="14"/>
      <c r="G381" s="8"/>
      <c r="H381" s="7"/>
      <c r="K381" s="11"/>
      <c r="L381" s="11"/>
      <c r="M381" s="11"/>
    </row>
    <row r="382" ht="15.75" customHeight="1">
      <c r="A382" s="4"/>
      <c r="C382" s="13"/>
      <c r="E382" s="8"/>
      <c r="F382" s="14"/>
      <c r="G382" s="8"/>
      <c r="H382" s="7"/>
      <c r="K382" s="11"/>
      <c r="L382" s="11"/>
      <c r="M382" s="11"/>
    </row>
    <row r="383" ht="15.75" customHeight="1">
      <c r="A383" s="4"/>
      <c r="C383" s="13"/>
      <c r="E383" s="8"/>
      <c r="F383" s="14"/>
      <c r="G383" s="8"/>
      <c r="H383" s="7"/>
      <c r="K383" s="11"/>
      <c r="L383" s="11"/>
      <c r="M383" s="11"/>
    </row>
    <row r="384" ht="15.75" customHeight="1">
      <c r="A384" s="4"/>
      <c r="C384" s="13"/>
      <c r="E384" s="8"/>
      <c r="F384" s="14"/>
      <c r="G384" s="8"/>
      <c r="H384" s="7"/>
      <c r="K384" s="11"/>
      <c r="L384" s="11"/>
      <c r="M384" s="11"/>
    </row>
    <row r="385" ht="15.75" customHeight="1">
      <c r="A385" s="4"/>
      <c r="C385" s="13"/>
      <c r="E385" s="8"/>
      <c r="F385" s="14"/>
      <c r="G385" s="8"/>
      <c r="H385" s="7"/>
      <c r="K385" s="11"/>
      <c r="L385" s="11"/>
      <c r="M385" s="11"/>
    </row>
    <row r="386" ht="15.75" customHeight="1">
      <c r="A386" s="4"/>
      <c r="C386" s="13"/>
      <c r="E386" s="8"/>
      <c r="F386" s="14"/>
      <c r="G386" s="8"/>
      <c r="H386" s="7"/>
      <c r="K386" s="11"/>
      <c r="L386" s="11"/>
      <c r="M386" s="11"/>
    </row>
    <row r="387" ht="15.75" customHeight="1">
      <c r="A387" s="4"/>
      <c r="C387" s="13"/>
      <c r="E387" s="8"/>
      <c r="F387" s="14"/>
      <c r="G387" s="8"/>
      <c r="H387" s="7"/>
      <c r="K387" s="11"/>
      <c r="L387" s="11"/>
      <c r="M387" s="11"/>
    </row>
    <row r="388" ht="15.75" customHeight="1">
      <c r="A388" s="4"/>
      <c r="C388" s="13"/>
      <c r="E388" s="8"/>
      <c r="F388" s="14"/>
      <c r="G388" s="8"/>
      <c r="H388" s="7"/>
      <c r="K388" s="11"/>
      <c r="L388" s="11"/>
      <c r="M388" s="11"/>
    </row>
    <row r="389" ht="15.75" customHeight="1">
      <c r="A389" s="4"/>
      <c r="C389" s="13"/>
      <c r="E389" s="8"/>
      <c r="F389" s="14"/>
      <c r="G389" s="8"/>
      <c r="H389" s="7"/>
      <c r="K389" s="11"/>
      <c r="L389" s="11"/>
      <c r="M389" s="11"/>
    </row>
    <row r="390" ht="15.75" customHeight="1">
      <c r="A390" s="4"/>
      <c r="C390" s="13"/>
      <c r="E390" s="8"/>
      <c r="F390" s="14"/>
      <c r="G390" s="8"/>
      <c r="H390" s="7"/>
      <c r="K390" s="11"/>
      <c r="L390" s="11"/>
      <c r="M390" s="11"/>
    </row>
    <row r="391" ht="15.75" customHeight="1">
      <c r="A391" s="4"/>
      <c r="C391" s="13"/>
      <c r="E391" s="8"/>
      <c r="F391" s="14"/>
      <c r="G391" s="8"/>
      <c r="H391" s="7"/>
      <c r="K391" s="11"/>
      <c r="L391" s="11"/>
      <c r="M391" s="11"/>
    </row>
    <row r="392" ht="15.75" customHeight="1">
      <c r="A392" s="4"/>
      <c r="C392" s="13"/>
      <c r="E392" s="8"/>
      <c r="F392" s="14"/>
      <c r="G392" s="8"/>
      <c r="H392" s="7"/>
      <c r="K392" s="11"/>
      <c r="L392" s="11"/>
      <c r="M392" s="11"/>
    </row>
    <row r="393" ht="15.75" customHeight="1">
      <c r="A393" s="4"/>
      <c r="C393" s="13"/>
      <c r="E393" s="8"/>
      <c r="F393" s="14"/>
      <c r="G393" s="8"/>
      <c r="H393" s="7"/>
      <c r="K393" s="11"/>
      <c r="L393" s="11"/>
      <c r="M393" s="11"/>
    </row>
    <row r="394" ht="15.75" customHeight="1">
      <c r="A394" s="4"/>
      <c r="C394" s="13"/>
      <c r="E394" s="8"/>
      <c r="F394" s="14"/>
      <c r="G394" s="8"/>
      <c r="H394" s="7"/>
      <c r="K394" s="11"/>
      <c r="L394" s="11"/>
      <c r="M394" s="11"/>
    </row>
    <row r="395" ht="15.75" customHeight="1">
      <c r="A395" s="4"/>
      <c r="C395" s="13"/>
      <c r="E395" s="8"/>
      <c r="F395" s="14"/>
      <c r="G395" s="8"/>
      <c r="H395" s="7"/>
      <c r="K395" s="11"/>
      <c r="L395" s="11"/>
      <c r="M395" s="11"/>
    </row>
    <row r="396" ht="15.75" customHeight="1">
      <c r="A396" s="4"/>
      <c r="C396" s="13"/>
      <c r="E396" s="8"/>
      <c r="F396" s="14"/>
      <c r="G396" s="8"/>
      <c r="H396" s="7"/>
      <c r="K396" s="11"/>
      <c r="L396" s="11"/>
      <c r="M396" s="11"/>
    </row>
    <row r="397" ht="15.75" customHeight="1">
      <c r="A397" s="4"/>
      <c r="C397" s="13"/>
      <c r="E397" s="8"/>
      <c r="F397" s="14"/>
      <c r="G397" s="8"/>
      <c r="H397" s="7"/>
      <c r="K397" s="11"/>
      <c r="L397" s="11"/>
      <c r="M397" s="11"/>
    </row>
    <row r="398" ht="15.75" customHeight="1">
      <c r="A398" s="4"/>
      <c r="C398" s="13"/>
      <c r="E398" s="8"/>
      <c r="F398" s="14"/>
      <c r="G398" s="8"/>
      <c r="H398" s="7"/>
      <c r="K398" s="11"/>
      <c r="L398" s="11"/>
      <c r="M398" s="11"/>
    </row>
    <row r="399" ht="15.75" customHeight="1">
      <c r="A399" s="4"/>
      <c r="C399" s="13"/>
      <c r="E399" s="8"/>
      <c r="F399" s="14"/>
      <c r="G399" s="8"/>
      <c r="H399" s="7"/>
      <c r="K399" s="11"/>
      <c r="L399" s="11"/>
      <c r="M399" s="11"/>
    </row>
    <row r="400" ht="15.75" customHeight="1">
      <c r="A400" s="4"/>
      <c r="C400" s="13"/>
      <c r="E400" s="8"/>
      <c r="F400" s="14"/>
      <c r="G400" s="8"/>
      <c r="H400" s="7"/>
      <c r="K400" s="11"/>
      <c r="L400" s="11"/>
      <c r="M400" s="11"/>
    </row>
    <row r="401" ht="15.75" customHeight="1">
      <c r="A401" s="4"/>
      <c r="C401" s="13"/>
      <c r="E401" s="8"/>
      <c r="F401" s="14"/>
      <c r="G401" s="8"/>
      <c r="H401" s="7"/>
      <c r="K401" s="11"/>
      <c r="L401" s="11"/>
      <c r="M401" s="11"/>
    </row>
    <row r="402" ht="15.75" customHeight="1">
      <c r="A402" s="4"/>
      <c r="C402" s="13"/>
      <c r="E402" s="8"/>
      <c r="F402" s="14"/>
      <c r="G402" s="8"/>
      <c r="H402" s="7"/>
      <c r="K402" s="11"/>
      <c r="L402" s="11"/>
      <c r="M402" s="11"/>
    </row>
    <row r="403" ht="15.75" customHeight="1">
      <c r="A403" s="4"/>
      <c r="C403" s="13"/>
      <c r="E403" s="8"/>
      <c r="F403" s="14"/>
      <c r="G403" s="8"/>
      <c r="H403" s="7"/>
      <c r="K403" s="11"/>
      <c r="L403" s="11"/>
      <c r="M403" s="11"/>
    </row>
    <row r="404" ht="15.75" customHeight="1">
      <c r="A404" s="4"/>
      <c r="C404" s="13"/>
      <c r="E404" s="8"/>
      <c r="F404" s="14"/>
      <c r="G404" s="8"/>
      <c r="H404" s="7"/>
      <c r="K404" s="11"/>
      <c r="L404" s="11"/>
      <c r="M404" s="11"/>
    </row>
    <row r="405" ht="15.75" customHeight="1">
      <c r="A405" s="4"/>
      <c r="C405" s="13"/>
      <c r="E405" s="8"/>
      <c r="F405" s="14"/>
      <c r="G405" s="8"/>
      <c r="H405" s="7"/>
      <c r="K405" s="11"/>
      <c r="L405" s="11"/>
      <c r="M405" s="11"/>
    </row>
    <row r="406" ht="15.75" customHeight="1">
      <c r="A406" s="4"/>
      <c r="C406" s="13"/>
      <c r="E406" s="8"/>
      <c r="F406" s="14"/>
      <c r="G406" s="8"/>
      <c r="H406" s="7"/>
      <c r="K406" s="11"/>
      <c r="L406" s="11"/>
      <c r="M406" s="11"/>
    </row>
    <row r="407" ht="15.75" customHeight="1">
      <c r="A407" s="4"/>
      <c r="C407" s="13"/>
      <c r="E407" s="8"/>
      <c r="F407" s="14"/>
      <c r="G407" s="8"/>
      <c r="H407" s="7"/>
      <c r="K407" s="11"/>
      <c r="L407" s="11"/>
      <c r="M407" s="11"/>
    </row>
    <row r="408" ht="15.75" customHeight="1">
      <c r="A408" s="4"/>
      <c r="C408" s="13"/>
      <c r="E408" s="8"/>
      <c r="F408" s="14"/>
      <c r="G408" s="8"/>
      <c r="H408" s="7"/>
      <c r="K408" s="11"/>
      <c r="L408" s="11"/>
      <c r="M408" s="11"/>
    </row>
    <row r="409" ht="15.75" customHeight="1">
      <c r="A409" s="4"/>
      <c r="C409" s="13"/>
      <c r="E409" s="8"/>
      <c r="F409" s="14"/>
      <c r="G409" s="8"/>
      <c r="H409" s="7"/>
      <c r="K409" s="11"/>
      <c r="L409" s="11"/>
      <c r="M409" s="11"/>
    </row>
    <row r="410" ht="15.75" customHeight="1">
      <c r="A410" s="4"/>
      <c r="C410" s="13"/>
      <c r="E410" s="8"/>
      <c r="F410" s="14"/>
      <c r="G410" s="8"/>
      <c r="H410" s="7"/>
      <c r="K410" s="11"/>
      <c r="L410" s="11"/>
      <c r="M410" s="11"/>
    </row>
    <row r="411" ht="15.75" customHeight="1">
      <c r="A411" s="4"/>
      <c r="C411" s="13"/>
      <c r="E411" s="8"/>
      <c r="F411" s="14"/>
      <c r="G411" s="8"/>
      <c r="H411" s="7"/>
      <c r="K411" s="11"/>
      <c r="L411" s="11"/>
      <c r="M411" s="11"/>
    </row>
    <row r="412" ht="15.75" customHeight="1">
      <c r="A412" s="4"/>
      <c r="C412" s="13"/>
      <c r="E412" s="8"/>
      <c r="F412" s="14"/>
      <c r="G412" s="8"/>
      <c r="H412" s="7"/>
      <c r="K412" s="11"/>
      <c r="L412" s="11"/>
      <c r="M412" s="11"/>
    </row>
    <row r="413" ht="15.75" customHeight="1">
      <c r="A413" s="4"/>
      <c r="C413" s="13"/>
      <c r="E413" s="8"/>
      <c r="F413" s="14"/>
      <c r="G413" s="8"/>
      <c r="H413" s="7"/>
      <c r="K413" s="11"/>
      <c r="L413" s="11"/>
      <c r="M413" s="11"/>
    </row>
    <row r="414" ht="15.75" customHeight="1">
      <c r="A414" s="4"/>
      <c r="C414" s="13"/>
      <c r="E414" s="8"/>
      <c r="F414" s="14"/>
      <c r="G414" s="8"/>
      <c r="H414" s="7"/>
      <c r="K414" s="11"/>
      <c r="L414" s="11"/>
      <c r="M414" s="11"/>
    </row>
    <row r="415" ht="15.75" customHeight="1">
      <c r="A415" s="4"/>
      <c r="C415" s="13"/>
      <c r="E415" s="8"/>
      <c r="F415" s="14"/>
      <c r="G415" s="8"/>
      <c r="H415" s="7"/>
      <c r="K415" s="11"/>
      <c r="L415" s="11"/>
      <c r="M415" s="11"/>
    </row>
    <row r="416" ht="15.75" customHeight="1">
      <c r="A416" s="4"/>
      <c r="C416" s="13"/>
      <c r="E416" s="8"/>
      <c r="F416" s="14"/>
      <c r="G416" s="8"/>
      <c r="H416" s="7"/>
      <c r="K416" s="11"/>
      <c r="L416" s="11"/>
      <c r="M416" s="11"/>
    </row>
    <row r="417" ht="15.75" customHeight="1">
      <c r="A417" s="4"/>
      <c r="C417" s="13"/>
      <c r="E417" s="8"/>
      <c r="F417" s="14"/>
      <c r="G417" s="8"/>
      <c r="H417" s="7"/>
      <c r="K417" s="11"/>
      <c r="L417" s="11"/>
      <c r="M417" s="11"/>
    </row>
    <row r="418" ht="15.75" customHeight="1">
      <c r="A418" s="4"/>
      <c r="C418" s="13"/>
      <c r="E418" s="8"/>
      <c r="F418" s="14"/>
      <c r="G418" s="8"/>
      <c r="H418" s="7"/>
      <c r="K418" s="11"/>
      <c r="L418" s="11"/>
      <c r="M418" s="11"/>
    </row>
    <row r="419" ht="15.75" customHeight="1">
      <c r="A419" s="4"/>
      <c r="C419" s="13"/>
      <c r="E419" s="8"/>
      <c r="F419" s="14"/>
      <c r="G419" s="8"/>
      <c r="H419" s="7"/>
      <c r="K419" s="11"/>
      <c r="L419" s="11"/>
      <c r="M419" s="11"/>
    </row>
    <row r="420" ht="15.75" customHeight="1">
      <c r="A420" s="4"/>
      <c r="C420" s="13"/>
      <c r="E420" s="8"/>
      <c r="F420" s="14"/>
      <c r="G420" s="8"/>
      <c r="H420" s="7"/>
      <c r="K420" s="11"/>
      <c r="L420" s="11"/>
      <c r="M420" s="11"/>
    </row>
    <row r="421" ht="15.75" customHeight="1">
      <c r="A421" s="4"/>
      <c r="C421" s="13"/>
      <c r="E421" s="8"/>
      <c r="F421" s="14"/>
      <c r="G421" s="8"/>
      <c r="H421" s="7"/>
      <c r="K421" s="11"/>
      <c r="L421" s="11"/>
      <c r="M421" s="11"/>
    </row>
    <row r="422" ht="15.75" customHeight="1">
      <c r="A422" s="4"/>
      <c r="C422" s="13"/>
      <c r="E422" s="8"/>
      <c r="F422" s="14"/>
      <c r="G422" s="8"/>
      <c r="H422" s="7"/>
      <c r="K422" s="11"/>
      <c r="L422" s="11"/>
      <c r="M422" s="11"/>
    </row>
    <row r="423" ht="15.75" customHeight="1">
      <c r="A423" s="4"/>
      <c r="C423" s="13"/>
      <c r="E423" s="8"/>
      <c r="F423" s="14"/>
      <c r="G423" s="8"/>
      <c r="H423" s="7"/>
      <c r="K423" s="11"/>
      <c r="L423" s="11"/>
      <c r="M423" s="11"/>
    </row>
    <row r="424" ht="15.75" customHeight="1">
      <c r="A424" s="4"/>
      <c r="C424" s="13"/>
      <c r="E424" s="8"/>
      <c r="F424" s="14"/>
      <c r="G424" s="8"/>
      <c r="H424" s="7"/>
      <c r="K424" s="11"/>
      <c r="L424" s="11"/>
      <c r="M424" s="11"/>
    </row>
    <row r="425" ht="15.75" customHeight="1">
      <c r="A425" s="4"/>
      <c r="C425" s="13"/>
      <c r="E425" s="8"/>
      <c r="F425" s="14"/>
      <c r="G425" s="8"/>
      <c r="H425" s="7"/>
      <c r="K425" s="11"/>
      <c r="L425" s="11"/>
      <c r="M425" s="11"/>
    </row>
    <row r="426" ht="15.75" customHeight="1">
      <c r="A426" s="4"/>
      <c r="C426" s="13"/>
      <c r="E426" s="8"/>
      <c r="F426" s="14"/>
      <c r="G426" s="8"/>
      <c r="H426" s="7"/>
      <c r="K426" s="11"/>
      <c r="L426" s="11"/>
      <c r="M426" s="11"/>
    </row>
    <row r="427" ht="15.75" customHeight="1">
      <c r="A427" s="4"/>
      <c r="C427" s="13"/>
      <c r="E427" s="8"/>
      <c r="F427" s="14"/>
      <c r="G427" s="8"/>
      <c r="H427" s="7"/>
      <c r="K427" s="11"/>
      <c r="L427" s="11"/>
      <c r="M427" s="11"/>
    </row>
    <row r="428" ht="15.75" customHeight="1">
      <c r="A428" s="4"/>
      <c r="C428" s="13"/>
      <c r="E428" s="8"/>
      <c r="F428" s="14"/>
      <c r="G428" s="8"/>
      <c r="H428" s="7"/>
      <c r="K428" s="11"/>
      <c r="L428" s="11"/>
      <c r="M428" s="11"/>
    </row>
    <row r="429" ht="15.75" customHeight="1">
      <c r="A429" s="4"/>
      <c r="C429" s="13"/>
      <c r="E429" s="8"/>
      <c r="F429" s="14"/>
      <c r="G429" s="8"/>
      <c r="H429" s="7"/>
      <c r="K429" s="11"/>
      <c r="L429" s="11"/>
      <c r="M429" s="11"/>
    </row>
    <row r="430" ht="15.75" customHeight="1">
      <c r="A430" s="4"/>
      <c r="C430" s="13"/>
      <c r="E430" s="8"/>
      <c r="F430" s="14"/>
      <c r="G430" s="8"/>
      <c r="H430" s="7"/>
      <c r="K430" s="11"/>
      <c r="L430" s="11"/>
      <c r="M430" s="11"/>
    </row>
    <row r="431" ht="15.75" customHeight="1">
      <c r="A431" s="4"/>
      <c r="C431" s="13"/>
      <c r="E431" s="8"/>
      <c r="F431" s="14"/>
      <c r="G431" s="8"/>
      <c r="H431" s="7"/>
      <c r="K431" s="11"/>
      <c r="L431" s="11"/>
      <c r="M431" s="11"/>
    </row>
    <row r="432" ht="15.75" customHeight="1">
      <c r="A432" s="4"/>
      <c r="C432" s="13"/>
      <c r="E432" s="8"/>
      <c r="F432" s="14"/>
      <c r="G432" s="8"/>
      <c r="H432" s="7"/>
      <c r="K432" s="11"/>
      <c r="L432" s="11"/>
      <c r="M432" s="11"/>
    </row>
    <row r="433" ht="15.75" customHeight="1">
      <c r="A433" s="4"/>
      <c r="C433" s="13"/>
      <c r="E433" s="8"/>
      <c r="F433" s="14"/>
      <c r="G433" s="8"/>
      <c r="H433" s="7"/>
      <c r="K433" s="11"/>
      <c r="L433" s="11"/>
      <c r="M433" s="11"/>
    </row>
    <row r="434" ht="15.75" customHeight="1">
      <c r="A434" s="4"/>
      <c r="C434" s="13"/>
      <c r="E434" s="8"/>
      <c r="F434" s="14"/>
      <c r="G434" s="8"/>
      <c r="H434" s="7"/>
      <c r="K434" s="11"/>
      <c r="L434" s="11"/>
      <c r="M434" s="11"/>
    </row>
    <row r="435" ht="15.75" customHeight="1">
      <c r="A435" s="4"/>
      <c r="C435" s="13"/>
      <c r="E435" s="8"/>
      <c r="F435" s="14"/>
      <c r="G435" s="8"/>
      <c r="H435" s="7"/>
      <c r="K435" s="11"/>
      <c r="L435" s="11"/>
      <c r="M435" s="11"/>
    </row>
    <row r="436" ht="15.75" customHeight="1">
      <c r="A436" s="4"/>
      <c r="C436" s="13"/>
      <c r="E436" s="8"/>
      <c r="F436" s="14"/>
      <c r="G436" s="8"/>
      <c r="H436" s="7"/>
      <c r="K436" s="11"/>
      <c r="L436" s="11"/>
      <c r="M436" s="11"/>
    </row>
    <row r="437" ht="15.75" customHeight="1">
      <c r="A437" s="4"/>
      <c r="C437" s="13"/>
      <c r="E437" s="8"/>
      <c r="F437" s="14"/>
      <c r="G437" s="8"/>
      <c r="H437" s="7"/>
      <c r="K437" s="11"/>
      <c r="L437" s="11"/>
      <c r="M437" s="11"/>
    </row>
    <row r="438" ht="15.75" customHeight="1">
      <c r="A438" s="4"/>
      <c r="C438" s="13"/>
      <c r="E438" s="8"/>
      <c r="F438" s="14"/>
      <c r="G438" s="8"/>
      <c r="H438" s="7"/>
      <c r="K438" s="11"/>
      <c r="L438" s="11"/>
      <c r="M438" s="11"/>
    </row>
    <row r="439" ht="15.75" customHeight="1">
      <c r="A439" s="4"/>
      <c r="C439" s="13"/>
      <c r="E439" s="8"/>
      <c r="F439" s="14"/>
      <c r="G439" s="8"/>
      <c r="H439" s="7"/>
      <c r="K439" s="11"/>
      <c r="L439" s="11"/>
      <c r="M439" s="11"/>
    </row>
    <row r="440" ht="15.75" customHeight="1">
      <c r="A440" s="4"/>
      <c r="C440" s="13"/>
      <c r="E440" s="8"/>
      <c r="F440" s="14"/>
      <c r="G440" s="8"/>
      <c r="H440" s="7"/>
      <c r="K440" s="11"/>
      <c r="L440" s="11"/>
      <c r="M440" s="11"/>
    </row>
    <row r="441" ht="15.75" customHeight="1">
      <c r="A441" s="4"/>
      <c r="C441" s="13"/>
      <c r="E441" s="8"/>
      <c r="F441" s="14"/>
      <c r="G441" s="8"/>
      <c r="H441" s="7"/>
      <c r="K441" s="11"/>
      <c r="L441" s="11"/>
      <c r="M441" s="11"/>
    </row>
    <row r="442" ht="15.75" customHeight="1">
      <c r="A442" s="4"/>
      <c r="C442" s="13"/>
      <c r="E442" s="8"/>
      <c r="F442" s="14"/>
      <c r="G442" s="8"/>
      <c r="H442" s="7"/>
      <c r="K442" s="11"/>
      <c r="L442" s="11"/>
      <c r="M442" s="11"/>
    </row>
    <row r="443" ht="15.75" customHeight="1">
      <c r="A443" s="4"/>
      <c r="C443" s="13"/>
      <c r="E443" s="8"/>
      <c r="F443" s="14"/>
      <c r="G443" s="8"/>
      <c r="H443" s="7"/>
      <c r="K443" s="11"/>
      <c r="L443" s="11"/>
      <c r="M443" s="11"/>
    </row>
    <row r="444" ht="15.75" customHeight="1">
      <c r="A444" s="4"/>
      <c r="C444" s="13"/>
      <c r="E444" s="8"/>
      <c r="F444" s="14"/>
      <c r="G444" s="8"/>
      <c r="H444" s="7"/>
      <c r="K444" s="11"/>
      <c r="L444" s="11"/>
      <c r="M444" s="11"/>
    </row>
    <row r="445" ht="15.75" customHeight="1">
      <c r="A445" s="4"/>
      <c r="C445" s="13"/>
      <c r="E445" s="8"/>
      <c r="F445" s="14"/>
      <c r="G445" s="8"/>
      <c r="H445" s="7"/>
      <c r="K445" s="11"/>
      <c r="L445" s="11"/>
      <c r="M445" s="11"/>
    </row>
    <row r="446" ht="15.75" customHeight="1">
      <c r="A446" s="4"/>
      <c r="C446" s="13"/>
      <c r="E446" s="8"/>
      <c r="F446" s="14"/>
      <c r="G446" s="8"/>
      <c r="H446" s="7"/>
      <c r="K446" s="11"/>
      <c r="L446" s="11"/>
      <c r="M446" s="11"/>
    </row>
    <row r="447" ht="15.75" customHeight="1">
      <c r="A447" s="4"/>
      <c r="C447" s="13"/>
      <c r="E447" s="8"/>
      <c r="F447" s="14"/>
      <c r="G447" s="8"/>
      <c r="H447" s="7"/>
      <c r="K447" s="11"/>
      <c r="L447" s="11"/>
      <c r="M447" s="11"/>
    </row>
    <row r="448" ht="15.75" customHeight="1">
      <c r="A448" s="4"/>
      <c r="C448" s="13"/>
      <c r="E448" s="8"/>
      <c r="F448" s="14"/>
      <c r="G448" s="8"/>
      <c r="H448" s="7"/>
      <c r="K448" s="11"/>
      <c r="L448" s="11"/>
      <c r="M448" s="11"/>
    </row>
    <row r="449" ht="15.75" customHeight="1">
      <c r="A449" s="4"/>
      <c r="C449" s="13"/>
      <c r="E449" s="8"/>
      <c r="F449" s="14"/>
      <c r="G449" s="8"/>
      <c r="H449" s="7"/>
      <c r="K449" s="11"/>
      <c r="L449" s="11"/>
      <c r="M449" s="11"/>
    </row>
    <row r="450" ht="15.75" customHeight="1">
      <c r="A450" s="4"/>
      <c r="C450" s="13"/>
      <c r="E450" s="8"/>
      <c r="F450" s="14"/>
      <c r="G450" s="8"/>
      <c r="H450" s="7"/>
      <c r="K450" s="11"/>
      <c r="L450" s="11"/>
      <c r="M450" s="11"/>
    </row>
    <row r="451" ht="15.75" customHeight="1">
      <c r="A451" s="4"/>
      <c r="C451" s="13"/>
      <c r="E451" s="8"/>
      <c r="F451" s="14"/>
      <c r="G451" s="8"/>
      <c r="H451" s="7"/>
      <c r="K451" s="11"/>
      <c r="L451" s="11"/>
      <c r="M451" s="11"/>
    </row>
    <row r="452" ht="15.75" customHeight="1">
      <c r="A452" s="4"/>
      <c r="C452" s="13"/>
      <c r="E452" s="8"/>
      <c r="F452" s="14"/>
      <c r="G452" s="8"/>
      <c r="H452" s="7"/>
      <c r="K452" s="11"/>
      <c r="L452" s="11"/>
      <c r="M452" s="11"/>
    </row>
    <row r="453" ht="15.75" customHeight="1">
      <c r="A453" s="4"/>
      <c r="C453" s="13"/>
      <c r="E453" s="8"/>
      <c r="F453" s="14"/>
      <c r="G453" s="8"/>
      <c r="H453" s="7"/>
      <c r="K453" s="11"/>
      <c r="L453" s="11"/>
      <c r="M453" s="11"/>
    </row>
    <row r="454" ht="15.75" customHeight="1">
      <c r="A454" s="4"/>
      <c r="C454" s="13"/>
      <c r="E454" s="8"/>
      <c r="F454" s="14"/>
      <c r="G454" s="8"/>
      <c r="H454" s="7"/>
      <c r="K454" s="11"/>
      <c r="L454" s="11"/>
      <c r="M454" s="11"/>
    </row>
    <row r="455" ht="15.75" customHeight="1">
      <c r="A455" s="4"/>
      <c r="C455" s="13"/>
      <c r="E455" s="8"/>
      <c r="F455" s="14"/>
      <c r="G455" s="8"/>
      <c r="H455" s="7"/>
      <c r="K455" s="11"/>
      <c r="L455" s="11"/>
      <c r="M455" s="11"/>
    </row>
    <row r="456" ht="15.75" customHeight="1">
      <c r="A456" s="4"/>
      <c r="C456" s="13"/>
      <c r="E456" s="8"/>
      <c r="F456" s="14"/>
      <c r="G456" s="8"/>
      <c r="H456" s="7"/>
      <c r="K456" s="11"/>
      <c r="L456" s="11"/>
      <c r="M456" s="11"/>
    </row>
    <row r="457" ht="15.75" customHeight="1">
      <c r="A457" s="4"/>
      <c r="C457" s="13"/>
      <c r="E457" s="8"/>
      <c r="F457" s="14"/>
      <c r="G457" s="8"/>
      <c r="H457" s="7"/>
      <c r="K457" s="11"/>
      <c r="L457" s="11"/>
      <c r="M457" s="11"/>
    </row>
    <row r="458" ht="15.75" customHeight="1">
      <c r="A458" s="4"/>
      <c r="C458" s="13"/>
      <c r="E458" s="8"/>
      <c r="F458" s="14"/>
      <c r="G458" s="8"/>
      <c r="H458" s="7"/>
      <c r="K458" s="11"/>
      <c r="L458" s="11"/>
      <c r="M458" s="11"/>
    </row>
    <row r="459" ht="15.75" customHeight="1">
      <c r="A459" s="4"/>
      <c r="C459" s="13"/>
      <c r="E459" s="8"/>
      <c r="F459" s="14"/>
      <c r="G459" s="8"/>
      <c r="H459" s="7"/>
      <c r="K459" s="11"/>
      <c r="L459" s="11"/>
      <c r="M459" s="11"/>
    </row>
    <row r="460" ht="15.75" customHeight="1">
      <c r="A460" s="4"/>
      <c r="C460" s="13"/>
      <c r="E460" s="8"/>
      <c r="F460" s="14"/>
      <c r="G460" s="8"/>
      <c r="H460" s="7"/>
      <c r="K460" s="11"/>
      <c r="L460" s="11"/>
      <c r="M460" s="11"/>
    </row>
    <row r="461" ht="15.75" customHeight="1">
      <c r="A461" s="4"/>
      <c r="C461" s="13"/>
      <c r="E461" s="8"/>
      <c r="F461" s="14"/>
      <c r="G461" s="8"/>
      <c r="H461" s="7"/>
      <c r="K461" s="11"/>
      <c r="L461" s="11"/>
      <c r="M461" s="11"/>
    </row>
    <row r="462" ht="15.75" customHeight="1">
      <c r="A462" s="4"/>
      <c r="C462" s="13"/>
      <c r="E462" s="8"/>
      <c r="F462" s="14"/>
      <c r="G462" s="8"/>
      <c r="H462" s="7"/>
      <c r="K462" s="11"/>
      <c r="L462" s="11"/>
      <c r="M462" s="11"/>
    </row>
    <row r="463" ht="15.75" customHeight="1">
      <c r="A463" s="4"/>
      <c r="C463" s="13"/>
      <c r="E463" s="8"/>
      <c r="F463" s="14"/>
      <c r="G463" s="8"/>
      <c r="H463" s="7"/>
      <c r="K463" s="11"/>
      <c r="L463" s="11"/>
      <c r="M463" s="11"/>
    </row>
    <row r="464" ht="15.75" customHeight="1">
      <c r="A464" s="4"/>
      <c r="C464" s="13"/>
      <c r="E464" s="8"/>
      <c r="F464" s="14"/>
      <c r="G464" s="8"/>
      <c r="H464" s="7"/>
      <c r="K464" s="11"/>
      <c r="L464" s="11"/>
      <c r="M464" s="11"/>
    </row>
    <row r="465" ht="15.75" customHeight="1">
      <c r="A465" s="4"/>
      <c r="C465" s="13"/>
      <c r="E465" s="8"/>
      <c r="F465" s="14"/>
      <c r="G465" s="8"/>
      <c r="H465" s="7"/>
      <c r="K465" s="11"/>
      <c r="L465" s="11"/>
      <c r="M465" s="11"/>
    </row>
    <row r="466" ht="15.75" customHeight="1">
      <c r="A466" s="4"/>
      <c r="C466" s="13"/>
      <c r="E466" s="8"/>
      <c r="F466" s="14"/>
      <c r="G466" s="8"/>
      <c r="H466" s="7"/>
      <c r="K466" s="11"/>
      <c r="L466" s="11"/>
      <c r="M466" s="11"/>
    </row>
    <row r="467" ht="15.75" customHeight="1">
      <c r="A467" s="4"/>
      <c r="C467" s="13"/>
      <c r="E467" s="8"/>
      <c r="F467" s="14"/>
      <c r="G467" s="8"/>
      <c r="H467" s="7"/>
      <c r="K467" s="11"/>
      <c r="L467" s="11"/>
      <c r="M467" s="11"/>
    </row>
    <row r="468" ht="15.75" customHeight="1">
      <c r="A468" s="4"/>
      <c r="C468" s="13"/>
      <c r="E468" s="8"/>
      <c r="F468" s="14"/>
      <c r="G468" s="8"/>
      <c r="H468" s="7"/>
      <c r="K468" s="11"/>
      <c r="L468" s="11"/>
      <c r="M468" s="11"/>
    </row>
    <row r="469" ht="15.75" customHeight="1">
      <c r="A469" s="4"/>
      <c r="C469" s="13"/>
      <c r="E469" s="8"/>
      <c r="F469" s="14"/>
      <c r="G469" s="8"/>
      <c r="H469" s="7"/>
      <c r="K469" s="11"/>
      <c r="L469" s="11"/>
      <c r="M469" s="11"/>
    </row>
    <row r="470" ht="15.75" customHeight="1">
      <c r="A470" s="4"/>
      <c r="C470" s="13"/>
      <c r="E470" s="8"/>
      <c r="F470" s="14"/>
      <c r="G470" s="8"/>
      <c r="H470" s="7"/>
      <c r="K470" s="11"/>
      <c r="L470" s="11"/>
      <c r="M470" s="11"/>
    </row>
    <row r="471" ht="15.75" customHeight="1">
      <c r="A471" s="4"/>
      <c r="C471" s="13"/>
      <c r="E471" s="8"/>
      <c r="F471" s="14"/>
      <c r="G471" s="8"/>
      <c r="H471" s="7"/>
      <c r="K471" s="11"/>
      <c r="L471" s="11"/>
      <c r="M471" s="11"/>
    </row>
    <row r="472" ht="15.75" customHeight="1">
      <c r="A472" s="4"/>
      <c r="C472" s="13"/>
      <c r="E472" s="8"/>
      <c r="F472" s="14"/>
      <c r="G472" s="8"/>
      <c r="H472" s="7"/>
      <c r="K472" s="11"/>
      <c r="L472" s="11"/>
      <c r="M472" s="11"/>
    </row>
    <row r="473" ht="15.75" customHeight="1">
      <c r="A473" s="4"/>
      <c r="C473" s="13"/>
      <c r="E473" s="8"/>
      <c r="F473" s="14"/>
      <c r="G473" s="8"/>
      <c r="H473" s="7"/>
      <c r="K473" s="11"/>
      <c r="L473" s="11"/>
      <c r="M473" s="11"/>
    </row>
    <row r="474" ht="15.75" customHeight="1">
      <c r="A474" s="4"/>
      <c r="C474" s="13"/>
      <c r="E474" s="8"/>
      <c r="F474" s="14"/>
      <c r="G474" s="8"/>
      <c r="H474" s="7"/>
      <c r="K474" s="11"/>
      <c r="L474" s="11"/>
      <c r="M474" s="11"/>
    </row>
    <row r="475" ht="15.75" customHeight="1">
      <c r="A475" s="4"/>
      <c r="C475" s="13"/>
      <c r="E475" s="8"/>
      <c r="F475" s="14"/>
      <c r="G475" s="8"/>
      <c r="H475" s="7"/>
      <c r="K475" s="11"/>
      <c r="L475" s="11"/>
      <c r="M475" s="11"/>
    </row>
    <row r="476" ht="15.75" customHeight="1">
      <c r="A476" s="4"/>
      <c r="C476" s="13"/>
      <c r="E476" s="8"/>
      <c r="F476" s="14"/>
      <c r="G476" s="8"/>
      <c r="H476" s="7"/>
      <c r="K476" s="11"/>
      <c r="L476" s="11"/>
      <c r="M476" s="11"/>
    </row>
    <row r="477" ht="15.75" customHeight="1">
      <c r="A477" s="4"/>
      <c r="C477" s="13"/>
      <c r="E477" s="8"/>
      <c r="F477" s="14"/>
      <c r="G477" s="8"/>
      <c r="H477" s="7"/>
      <c r="K477" s="11"/>
      <c r="L477" s="11"/>
      <c r="M477" s="11"/>
    </row>
    <row r="478" ht="15.75" customHeight="1">
      <c r="A478" s="4"/>
      <c r="C478" s="13"/>
      <c r="E478" s="8"/>
      <c r="F478" s="14"/>
      <c r="G478" s="8"/>
      <c r="H478" s="7"/>
      <c r="K478" s="11"/>
      <c r="L478" s="11"/>
      <c r="M478" s="11"/>
    </row>
    <row r="479" ht="15.75" customHeight="1">
      <c r="A479" s="4"/>
      <c r="C479" s="13"/>
      <c r="E479" s="8"/>
      <c r="F479" s="14"/>
      <c r="G479" s="8"/>
      <c r="H479" s="7"/>
      <c r="K479" s="11"/>
      <c r="L479" s="11"/>
      <c r="M479" s="11"/>
    </row>
    <row r="480" ht="15.75" customHeight="1">
      <c r="A480" s="4"/>
      <c r="C480" s="13"/>
      <c r="E480" s="8"/>
      <c r="F480" s="14"/>
      <c r="G480" s="8"/>
      <c r="H480" s="7"/>
      <c r="K480" s="11"/>
      <c r="L480" s="11"/>
      <c r="M480" s="11"/>
    </row>
    <row r="481" ht="15.75" customHeight="1">
      <c r="A481" s="4"/>
      <c r="C481" s="13"/>
      <c r="E481" s="8"/>
      <c r="F481" s="14"/>
      <c r="G481" s="8"/>
      <c r="H481" s="7"/>
      <c r="K481" s="11"/>
      <c r="L481" s="11"/>
      <c r="M481" s="11"/>
    </row>
    <row r="482" ht="15.75" customHeight="1">
      <c r="A482" s="4"/>
      <c r="C482" s="13"/>
      <c r="E482" s="8"/>
      <c r="F482" s="14"/>
      <c r="G482" s="8"/>
      <c r="H482" s="7"/>
      <c r="K482" s="11"/>
      <c r="L482" s="11"/>
      <c r="M482" s="11"/>
    </row>
    <row r="483" ht="15.75" customHeight="1">
      <c r="A483" s="4"/>
      <c r="C483" s="13"/>
      <c r="E483" s="8"/>
      <c r="F483" s="14"/>
      <c r="G483" s="8"/>
      <c r="H483" s="7"/>
      <c r="K483" s="11"/>
      <c r="L483" s="11"/>
      <c r="M483" s="11"/>
    </row>
    <row r="484" ht="15.75" customHeight="1">
      <c r="A484" s="4"/>
      <c r="C484" s="13"/>
      <c r="E484" s="8"/>
      <c r="F484" s="14"/>
      <c r="G484" s="8"/>
      <c r="H484" s="7"/>
      <c r="K484" s="11"/>
      <c r="L484" s="11"/>
      <c r="M484" s="11"/>
    </row>
    <row r="485" ht="15.75" customHeight="1">
      <c r="A485" s="4"/>
      <c r="C485" s="13"/>
      <c r="E485" s="8"/>
      <c r="F485" s="14"/>
      <c r="G485" s="8"/>
      <c r="H485" s="7"/>
      <c r="K485" s="11"/>
      <c r="L485" s="11"/>
      <c r="M485" s="11"/>
    </row>
    <row r="486" ht="15.75" customHeight="1">
      <c r="A486" s="4"/>
      <c r="C486" s="13"/>
      <c r="E486" s="8"/>
      <c r="F486" s="14"/>
      <c r="G486" s="8"/>
      <c r="H486" s="7"/>
      <c r="K486" s="11"/>
      <c r="L486" s="11"/>
      <c r="M486" s="11"/>
    </row>
    <row r="487" ht="15.75" customHeight="1">
      <c r="A487" s="4"/>
      <c r="C487" s="13"/>
      <c r="E487" s="8"/>
      <c r="F487" s="14"/>
      <c r="G487" s="8"/>
      <c r="H487" s="7"/>
      <c r="K487" s="11"/>
      <c r="L487" s="11"/>
      <c r="M487" s="11"/>
    </row>
    <row r="488" ht="15.75" customHeight="1">
      <c r="A488" s="4"/>
      <c r="C488" s="13"/>
      <c r="E488" s="8"/>
      <c r="F488" s="14"/>
      <c r="G488" s="8"/>
      <c r="H488" s="7"/>
      <c r="K488" s="11"/>
      <c r="L488" s="11"/>
      <c r="M488" s="11"/>
    </row>
    <row r="489" ht="15.75" customHeight="1">
      <c r="A489" s="4"/>
      <c r="C489" s="13"/>
      <c r="E489" s="8"/>
      <c r="F489" s="14"/>
      <c r="G489" s="8"/>
      <c r="H489" s="7"/>
      <c r="K489" s="11"/>
      <c r="L489" s="11"/>
      <c r="M489" s="11"/>
    </row>
    <row r="490" ht="15.75" customHeight="1">
      <c r="A490" s="4"/>
      <c r="C490" s="13"/>
      <c r="E490" s="8"/>
      <c r="F490" s="14"/>
      <c r="G490" s="8"/>
      <c r="H490" s="7"/>
      <c r="K490" s="11"/>
      <c r="L490" s="11"/>
      <c r="M490" s="11"/>
    </row>
    <row r="491" ht="15.75" customHeight="1">
      <c r="A491" s="4"/>
      <c r="C491" s="13"/>
      <c r="E491" s="8"/>
      <c r="F491" s="14"/>
      <c r="G491" s="8"/>
      <c r="H491" s="7"/>
      <c r="K491" s="11"/>
      <c r="L491" s="11"/>
      <c r="M491" s="11"/>
    </row>
    <row r="492" ht="15.75" customHeight="1">
      <c r="A492" s="4"/>
      <c r="C492" s="13"/>
      <c r="E492" s="8"/>
      <c r="F492" s="14"/>
      <c r="G492" s="8"/>
      <c r="H492" s="7"/>
      <c r="K492" s="11"/>
      <c r="L492" s="11"/>
      <c r="M492" s="11"/>
    </row>
    <row r="493" ht="15.75" customHeight="1">
      <c r="A493" s="4"/>
      <c r="C493" s="13"/>
      <c r="E493" s="8"/>
      <c r="F493" s="14"/>
      <c r="G493" s="8"/>
      <c r="H493" s="7"/>
      <c r="K493" s="11"/>
      <c r="L493" s="11"/>
      <c r="M493" s="11"/>
    </row>
    <row r="494" ht="15.75" customHeight="1">
      <c r="A494" s="4"/>
      <c r="C494" s="13"/>
      <c r="E494" s="8"/>
      <c r="F494" s="14"/>
      <c r="G494" s="8"/>
      <c r="H494" s="7"/>
      <c r="K494" s="11"/>
      <c r="L494" s="11"/>
      <c r="M494" s="11"/>
    </row>
    <row r="495" ht="15.75" customHeight="1">
      <c r="A495" s="4"/>
      <c r="C495" s="13"/>
      <c r="E495" s="8"/>
      <c r="F495" s="14"/>
      <c r="G495" s="8"/>
      <c r="H495" s="7"/>
      <c r="K495" s="11"/>
      <c r="L495" s="11"/>
      <c r="M495" s="11"/>
    </row>
    <row r="496" ht="15.75" customHeight="1">
      <c r="A496" s="4"/>
      <c r="C496" s="13"/>
      <c r="E496" s="8"/>
      <c r="F496" s="14"/>
      <c r="G496" s="8"/>
      <c r="H496" s="7"/>
      <c r="K496" s="11"/>
      <c r="L496" s="11"/>
      <c r="M496" s="11"/>
    </row>
    <row r="497" ht="15.75" customHeight="1">
      <c r="A497" s="4"/>
      <c r="C497" s="13"/>
      <c r="E497" s="8"/>
      <c r="F497" s="14"/>
      <c r="G497" s="8"/>
      <c r="H497" s="7"/>
      <c r="K497" s="11"/>
      <c r="L497" s="11"/>
      <c r="M497" s="11"/>
    </row>
    <row r="498" ht="15.75" customHeight="1">
      <c r="A498" s="4"/>
      <c r="C498" s="13"/>
      <c r="E498" s="8"/>
      <c r="F498" s="14"/>
      <c r="G498" s="8"/>
      <c r="H498" s="7"/>
      <c r="K498" s="11"/>
      <c r="L498" s="11"/>
      <c r="M498" s="11"/>
    </row>
    <row r="499" ht="15.75" customHeight="1">
      <c r="A499" s="4"/>
      <c r="C499" s="13"/>
      <c r="E499" s="8"/>
      <c r="F499" s="14"/>
      <c r="G499" s="8"/>
      <c r="H499" s="7"/>
      <c r="K499" s="11"/>
      <c r="L499" s="11"/>
      <c r="M499" s="11"/>
    </row>
    <row r="500" ht="15.75" customHeight="1">
      <c r="A500" s="4"/>
      <c r="C500" s="13"/>
      <c r="E500" s="8"/>
      <c r="F500" s="14"/>
      <c r="G500" s="8"/>
      <c r="H500" s="7"/>
      <c r="K500" s="11"/>
      <c r="L500" s="11"/>
      <c r="M500" s="11"/>
    </row>
    <row r="501" ht="15.75" customHeight="1">
      <c r="A501" s="4"/>
      <c r="C501" s="13"/>
      <c r="E501" s="8"/>
      <c r="F501" s="14"/>
      <c r="G501" s="8"/>
      <c r="H501" s="7"/>
      <c r="K501" s="11"/>
      <c r="L501" s="11"/>
      <c r="M501" s="11"/>
    </row>
    <row r="502" ht="15.75" customHeight="1">
      <c r="A502" s="4"/>
      <c r="C502" s="13"/>
      <c r="E502" s="8"/>
      <c r="F502" s="14"/>
      <c r="G502" s="8"/>
      <c r="H502" s="7"/>
      <c r="K502" s="11"/>
      <c r="L502" s="11"/>
      <c r="M502" s="11"/>
    </row>
    <row r="503" ht="15.75" customHeight="1">
      <c r="A503" s="4"/>
      <c r="C503" s="13"/>
      <c r="E503" s="8"/>
      <c r="F503" s="14"/>
      <c r="G503" s="8"/>
      <c r="H503" s="7"/>
      <c r="K503" s="11"/>
      <c r="L503" s="11"/>
      <c r="M503" s="11"/>
    </row>
    <row r="504" ht="15.75" customHeight="1">
      <c r="A504" s="4"/>
      <c r="C504" s="13"/>
      <c r="E504" s="8"/>
      <c r="F504" s="14"/>
      <c r="G504" s="8"/>
      <c r="H504" s="7"/>
      <c r="K504" s="11"/>
      <c r="L504" s="11"/>
      <c r="M504" s="11"/>
    </row>
    <row r="505" ht="15.75" customHeight="1">
      <c r="A505" s="4"/>
      <c r="C505" s="13"/>
      <c r="E505" s="8"/>
      <c r="F505" s="14"/>
      <c r="G505" s="8"/>
      <c r="H505" s="7"/>
      <c r="K505" s="11"/>
      <c r="L505" s="11"/>
      <c r="M505" s="11"/>
    </row>
    <row r="506" ht="15.75" customHeight="1">
      <c r="A506" s="4"/>
      <c r="C506" s="13"/>
      <c r="E506" s="8"/>
      <c r="F506" s="14"/>
      <c r="G506" s="8"/>
      <c r="H506" s="7"/>
      <c r="K506" s="11"/>
      <c r="L506" s="11"/>
      <c r="M506" s="11"/>
    </row>
    <row r="507" ht="15.75" customHeight="1">
      <c r="A507" s="4"/>
      <c r="C507" s="13"/>
      <c r="E507" s="8"/>
      <c r="F507" s="14"/>
      <c r="G507" s="8"/>
      <c r="H507" s="7"/>
      <c r="K507" s="11"/>
      <c r="L507" s="11"/>
      <c r="M507" s="11"/>
    </row>
    <row r="508" ht="15.75" customHeight="1">
      <c r="A508" s="4"/>
      <c r="C508" s="13"/>
      <c r="E508" s="8"/>
      <c r="F508" s="14"/>
      <c r="G508" s="8"/>
      <c r="H508" s="7"/>
      <c r="K508" s="11"/>
      <c r="L508" s="11"/>
      <c r="M508" s="11"/>
    </row>
    <row r="509" ht="15.75" customHeight="1">
      <c r="A509" s="4"/>
      <c r="C509" s="13"/>
      <c r="E509" s="8"/>
      <c r="F509" s="14"/>
      <c r="G509" s="8"/>
      <c r="H509" s="7"/>
      <c r="K509" s="11"/>
      <c r="L509" s="11"/>
      <c r="M509" s="11"/>
    </row>
    <row r="510" ht="15.75" customHeight="1">
      <c r="A510" s="4"/>
      <c r="C510" s="13"/>
      <c r="E510" s="8"/>
      <c r="F510" s="14"/>
      <c r="G510" s="8"/>
      <c r="H510" s="7"/>
      <c r="K510" s="11"/>
      <c r="L510" s="11"/>
      <c r="M510" s="11"/>
    </row>
    <row r="511" ht="15.75" customHeight="1">
      <c r="A511" s="4"/>
      <c r="C511" s="13"/>
      <c r="E511" s="8"/>
      <c r="F511" s="14"/>
      <c r="G511" s="8"/>
      <c r="H511" s="7"/>
      <c r="K511" s="11"/>
      <c r="L511" s="11"/>
      <c r="M511" s="11"/>
    </row>
    <row r="512" ht="15.75" customHeight="1">
      <c r="A512" s="4"/>
      <c r="C512" s="13"/>
      <c r="E512" s="8"/>
      <c r="F512" s="14"/>
      <c r="G512" s="8"/>
      <c r="H512" s="7"/>
      <c r="K512" s="11"/>
      <c r="L512" s="11"/>
      <c r="M512" s="11"/>
    </row>
    <row r="513" ht="15.75" customHeight="1">
      <c r="A513" s="4"/>
      <c r="C513" s="13"/>
      <c r="E513" s="8"/>
      <c r="F513" s="14"/>
      <c r="G513" s="8"/>
      <c r="H513" s="7"/>
      <c r="K513" s="11"/>
      <c r="L513" s="11"/>
      <c r="M513" s="11"/>
    </row>
    <row r="514" ht="15.75" customHeight="1">
      <c r="A514" s="4"/>
      <c r="C514" s="13"/>
      <c r="E514" s="8"/>
      <c r="F514" s="14"/>
      <c r="G514" s="8"/>
      <c r="H514" s="7"/>
      <c r="K514" s="11"/>
      <c r="L514" s="11"/>
      <c r="M514" s="11"/>
    </row>
    <row r="515" ht="15.75" customHeight="1">
      <c r="A515" s="4"/>
      <c r="C515" s="13"/>
      <c r="E515" s="8"/>
      <c r="F515" s="14"/>
      <c r="G515" s="8"/>
      <c r="H515" s="7"/>
      <c r="K515" s="11"/>
      <c r="L515" s="11"/>
      <c r="M515" s="11"/>
    </row>
    <row r="516" ht="15.75" customHeight="1">
      <c r="A516" s="4"/>
      <c r="C516" s="13"/>
      <c r="E516" s="8"/>
      <c r="F516" s="14"/>
      <c r="G516" s="8"/>
      <c r="H516" s="7"/>
      <c r="K516" s="11"/>
      <c r="L516" s="11"/>
      <c r="M516" s="11"/>
    </row>
    <row r="517" ht="15.75" customHeight="1">
      <c r="A517" s="4"/>
      <c r="C517" s="13"/>
      <c r="E517" s="8"/>
      <c r="F517" s="14"/>
      <c r="G517" s="8"/>
      <c r="H517" s="7"/>
      <c r="K517" s="11"/>
      <c r="L517" s="11"/>
      <c r="M517" s="11"/>
    </row>
    <row r="518" ht="15.75" customHeight="1">
      <c r="A518" s="4"/>
      <c r="C518" s="13"/>
      <c r="E518" s="8"/>
      <c r="F518" s="14"/>
      <c r="G518" s="8"/>
      <c r="H518" s="7"/>
      <c r="K518" s="11"/>
      <c r="L518" s="11"/>
      <c r="M518" s="11"/>
    </row>
    <row r="519" ht="15.75" customHeight="1">
      <c r="A519" s="4"/>
      <c r="C519" s="13"/>
      <c r="E519" s="8"/>
      <c r="F519" s="14"/>
      <c r="G519" s="8"/>
      <c r="H519" s="7"/>
      <c r="K519" s="11"/>
      <c r="L519" s="11"/>
      <c r="M519" s="11"/>
    </row>
    <row r="520" ht="15.75" customHeight="1">
      <c r="A520" s="4"/>
      <c r="C520" s="13"/>
      <c r="E520" s="8"/>
      <c r="F520" s="14"/>
      <c r="G520" s="8"/>
      <c r="H520" s="7"/>
      <c r="K520" s="11"/>
      <c r="L520" s="11"/>
      <c r="M520" s="11"/>
    </row>
    <row r="521" ht="15.75" customHeight="1">
      <c r="A521" s="4"/>
      <c r="C521" s="13"/>
      <c r="E521" s="8"/>
      <c r="F521" s="14"/>
      <c r="G521" s="8"/>
      <c r="H521" s="7"/>
      <c r="K521" s="11"/>
      <c r="L521" s="11"/>
      <c r="M521" s="11"/>
    </row>
    <row r="522" ht="15.75" customHeight="1">
      <c r="A522" s="4"/>
      <c r="C522" s="13"/>
      <c r="E522" s="8"/>
      <c r="F522" s="14"/>
      <c r="G522" s="8"/>
      <c r="H522" s="7"/>
      <c r="K522" s="11"/>
      <c r="L522" s="11"/>
      <c r="M522" s="11"/>
    </row>
    <row r="523" ht="15.75" customHeight="1">
      <c r="A523" s="4"/>
      <c r="C523" s="13"/>
      <c r="E523" s="8"/>
      <c r="F523" s="14"/>
      <c r="G523" s="8"/>
      <c r="H523" s="7"/>
      <c r="K523" s="11"/>
      <c r="L523" s="11"/>
      <c r="M523" s="11"/>
    </row>
    <row r="524" ht="15.75" customHeight="1">
      <c r="A524" s="4"/>
      <c r="C524" s="13"/>
      <c r="E524" s="8"/>
      <c r="F524" s="14"/>
      <c r="G524" s="8"/>
      <c r="H524" s="7"/>
      <c r="K524" s="11"/>
      <c r="L524" s="11"/>
      <c r="M524" s="11"/>
    </row>
    <row r="525" ht="15.75" customHeight="1">
      <c r="A525" s="4"/>
      <c r="C525" s="13"/>
      <c r="E525" s="8"/>
      <c r="F525" s="14"/>
      <c r="G525" s="8"/>
      <c r="H525" s="7"/>
      <c r="K525" s="11"/>
      <c r="L525" s="11"/>
      <c r="M525" s="11"/>
    </row>
    <row r="526" ht="15.75" customHeight="1">
      <c r="A526" s="4"/>
      <c r="C526" s="13"/>
      <c r="E526" s="8"/>
      <c r="F526" s="14"/>
      <c r="G526" s="8"/>
      <c r="H526" s="7"/>
      <c r="K526" s="11"/>
      <c r="L526" s="11"/>
      <c r="M526" s="11"/>
    </row>
    <row r="527" ht="15.75" customHeight="1">
      <c r="A527" s="4"/>
      <c r="C527" s="13"/>
      <c r="E527" s="8"/>
      <c r="F527" s="14"/>
      <c r="G527" s="8"/>
      <c r="H527" s="7"/>
      <c r="K527" s="11"/>
      <c r="L527" s="11"/>
      <c r="M527" s="11"/>
    </row>
    <row r="528" ht="15.75" customHeight="1">
      <c r="A528" s="4"/>
      <c r="C528" s="13"/>
      <c r="E528" s="8"/>
      <c r="F528" s="14"/>
      <c r="G528" s="8"/>
      <c r="H528" s="7"/>
      <c r="K528" s="11"/>
      <c r="L528" s="11"/>
      <c r="M528" s="11"/>
    </row>
    <row r="529" ht="15.75" customHeight="1">
      <c r="A529" s="4"/>
      <c r="C529" s="13"/>
      <c r="E529" s="8"/>
      <c r="F529" s="14"/>
      <c r="G529" s="8"/>
      <c r="H529" s="7"/>
      <c r="K529" s="11"/>
      <c r="L529" s="11"/>
      <c r="M529" s="11"/>
    </row>
    <row r="530" ht="15.75" customHeight="1">
      <c r="A530" s="4"/>
      <c r="C530" s="13"/>
      <c r="E530" s="8"/>
      <c r="F530" s="14"/>
      <c r="G530" s="8"/>
      <c r="H530" s="7"/>
      <c r="K530" s="11"/>
      <c r="L530" s="11"/>
      <c r="M530" s="11"/>
    </row>
    <row r="531" ht="15.75" customHeight="1">
      <c r="A531" s="4"/>
      <c r="C531" s="13"/>
      <c r="E531" s="8"/>
      <c r="F531" s="14"/>
      <c r="G531" s="8"/>
      <c r="H531" s="7"/>
      <c r="K531" s="11"/>
      <c r="L531" s="11"/>
      <c r="M531" s="11"/>
    </row>
    <row r="532" ht="15.75" customHeight="1">
      <c r="A532" s="4"/>
      <c r="C532" s="13"/>
      <c r="E532" s="8"/>
      <c r="F532" s="14"/>
      <c r="G532" s="8"/>
      <c r="H532" s="7"/>
      <c r="K532" s="11"/>
      <c r="L532" s="11"/>
      <c r="M532" s="11"/>
    </row>
    <row r="533" ht="15.75" customHeight="1">
      <c r="A533" s="4"/>
      <c r="C533" s="13"/>
      <c r="E533" s="8"/>
      <c r="F533" s="14"/>
      <c r="G533" s="8"/>
      <c r="H533" s="7"/>
      <c r="K533" s="11"/>
      <c r="L533" s="11"/>
      <c r="M533" s="11"/>
    </row>
    <row r="534" ht="15.75" customHeight="1">
      <c r="A534" s="4"/>
      <c r="C534" s="13"/>
      <c r="E534" s="8"/>
      <c r="F534" s="14"/>
      <c r="G534" s="8"/>
      <c r="H534" s="7"/>
      <c r="K534" s="11"/>
      <c r="L534" s="11"/>
      <c r="M534" s="11"/>
    </row>
    <row r="535" ht="15.75" customHeight="1">
      <c r="A535" s="4"/>
      <c r="C535" s="13"/>
      <c r="E535" s="8"/>
      <c r="F535" s="14"/>
      <c r="G535" s="8"/>
      <c r="H535" s="7"/>
      <c r="K535" s="11"/>
      <c r="L535" s="11"/>
      <c r="M535" s="11"/>
    </row>
    <row r="536" ht="15.75" customHeight="1">
      <c r="A536" s="4"/>
      <c r="C536" s="13"/>
      <c r="E536" s="8"/>
      <c r="F536" s="14"/>
      <c r="G536" s="8"/>
      <c r="H536" s="7"/>
      <c r="K536" s="11"/>
      <c r="L536" s="11"/>
      <c r="M536" s="11"/>
    </row>
    <row r="537" ht="15.75" customHeight="1">
      <c r="A537" s="4"/>
      <c r="C537" s="13"/>
      <c r="E537" s="8"/>
      <c r="F537" s="14"/>
      <c r="G537" s="8"/>
      <c r="H537" s="7"/>
      <c r="K537" s="11"/>
      <c r="L537" s="11"/>
      <c r="M537" s="11"/>
    </row>
    <row r="538" ht="15.75" customHeight="1">
      <c r="A538" s="4"/>
      <c r="C538" s="13"/>
      <c r="E538" s="8"/>
      <c r="F538" s="14"/>
      <c r="G538" s="8"/>
      <c r="H538" s="7"/>
      <c r="K538" s="11"/>
      <c r="L538" s="11"/>
      <c r="M538" s="11"/>
    </row>
    <row r="539" ht="15.75" customHeight="1">
      <c r="A539" s="4"/>
      <c r="C539" s="13"/>
      <c r="E539" s="8"/>
      <c r="F539" s="14"/>
      <c r="G539" s="8"/>
      <c r="H539" s="7"/>
      <c r="K539" s="11"/>
      <c r="L539" s="11"/>
      <c r="M539" s="11"/>
    </row>
    <row r="540" ht="15.75" customHeight="1">
      <c r="A540" s="4"/>
      <c r="C540" s="13"/>
      <c r="E540" s="8"/>
      <c r="F540" s="14"/>
      <c r="G540" s="8"/>
      <c r="H540" s="7"/>
      <c r="K540" s="11"/>
      <c r="L540" s="11"/>
      <c r="M540" s="11"/>
    </row>
    <row r="541" ht="15.75" customHeight="1">
      <c r="A541" s="4"/>
      <c r="C541" s="13"/>
      <c r="E541" s="8"/>
      <c r="F541" s="14"/>
      <c r="G541" s="8"/>
      <c r="H541" s="7"/>
      <c r="K541" s="11"/>
      <c r="L541" s="11"/>
      <c r="M541" s="11"/>
    </row>
    <row r="542" ht="15.75" customHeight="1">
      <c r="A542" s="4"/>
      <c r="C542" s="13"/>
      <c r="E542" s="8"/>
      <c r="F542" s="14"/>
      <c r="G542" s="8"/>
      <c r="H542" s="7"/>
      <c r="K542" s="11"/>
      <c r="L542" s="11"/>
      <c r="M542" s="11"/>
    </row>
    <row r="543" ht="15.75" customHeight="1">
      <c r="A543" s="4"/>
      <c r="C543" s="13"/>
      <c r="E543" s="8"/>
      <c r="F543" s="14"/>
      <c r="G543" s="8"/>
      <c r="H543" s="7"/>
      <c r="K543" s="11"/>
      <c r="L543" s="11"/>
      <c r="M543" s="11"/>
    </row>
    <row r="544" ht="15.75" customHeight="1">
      <c r="A544" s="4"/>
      <c r="C544" s="13"/>
      <c r="E544" s="8"/>
      <c r="F544" s="14"/>
      <c r="G544" s="8"/>
      <c r="H544" s="7"/>
      <c r="K544" s="11"/>
      <c r="L544" s="11"/>
      <c r="M544" s="11"/>
    </row>
    <row r="545" ht="15.75" customHeight="1">
      <c r="A545" s="4"/>
      <c r="C545" s="13"/>
      <c r="E545" s="8"/>
      <c r="F545" s="14"/>
      <c r="G545" s="8"/>
      <c r="H545" s="7"/>
      <c r="K545" s="11"/>
      <c r="L545" s="11"/>
      <c r="M545" s="11"/>
    </row>
    <row r="546" ht="15.75" customHeight="1">
      <c r="A546" s="4"/>
      <c r="C546" s="13"/>
      <c r="E546" s="8"/>
      <c r="F546" s="14"/>
      <c r="G546" s="8"/>
      <c r="H546" s="7"/>
      <c r="K546" s="11"/>
      <c r="L546" s="11"/>
      <c r="M546" s="11"/>
    </row>
    <row r="547" ht="15.75" customHeight="1">
      <c r="A547" s="4"/>
      <c r="C547" s="13"/>
      <c r="E547" s="8"/>
      <c r="F547" s="14"/>
      <c r="G547" s="8"/>
      <c r="H547" s="7"/>
      <c r="K547" s="11"/>
      <c r="L547" s="11"/>
      <c r="M547" s="11"/>
    </row>
    <row r="548" ht="15.75" customHeight="1">
      <c r="A548" s="4"/>
      <c r="C548" s="13"/>
      <c r="E548" s="8"/>
      <c r="F548" s="14"/>
      <c r="G548" s="8"/>
      <c r="H548" s="7"/>
      <c r="K548" s="11"/>
      <c r="L548" s="11"/>
      <c r="M548" s="11"/>
    </row>
    <row r="549" ht="15.75" customHeight="1">
      <c r="A549" s="4"/>
      <c r="C549" s="13"/>
      <c r="E549" s="8"/>
      <c r="F549" s="14"/>
      <c r="G549" s="8"/>
      <c r="H549" s="7"/>
      <c r="K549" s="11"/>
      <c r="L549" s="11"/>
      <c r="M549" s="11"/>
    </row>
    <row r="550" ht="15.75" customHeight="1">
      <c r="A550" s="4"/>
      <c r="C550" s="13"/>
      <c r="E550" s="8"/>
      <c r="F550" s="14"/>
      <c r="G550" s="8"/>
      <c r="H550" s="7"/>
      <c r="K550" s="11"/>
      <c r="L550" s="11"/>
      <c r="M550" s="11"/>
    </row>
    <row r="551" ht="15.75" customHeight="1">
      <c r="A551" s="4"/>
      <c r="C551" s="13"/>
      <c r="E551" s="8"/>
      <c r="F551" s="14"/>
      <c r="G551" s="8"/>
      <c r="H551" s="7"/>
      <c r="K551" s="11"/>
      <c r="L551" s="11"/>
      <c r="M551" s="11"/>
    </row>
    <row r="552" ht="15.75" customHeight="1">
      <c r="A552" s="4"/>
      <c r="C552" s="13"/>
      <c r="E552" s="8"/>
      <c r="F552" s="14"/>
      <c r="G552" s="8"/>
      <c r="H552" s="7"/>
      <c r="K552" s="11"/>
      <c r="L552" s="11"/>
      <c r="M552" s="11"/>
    </row>
    <row r="553" ht="15.75" customHeight="1">
      <c r="A553" s="4"/>
      <c r="C553" s="13"/>
      <c r="E553" s="8"/>
      <c r="F553" s="14"/>
      <c r="G553" s="8"/>
      <c r="H553" s="7"/>
      <c r="K553" s="11"/>
      <c r="L553" s="11"/>
      <c r="M553" s="11"/>
    </row>
    <row r="554" ht="15.75" customHeight="1">
      <c r="A554" s="4"/>
      <c r="C554" s="13"/>
      <c r="E554" s="8"/>
      <c r="F554" s="14"/>
      <c r="G554" s="8"/>
      <c r="H554" s="7"/>
      <c r="K554" s="11"/>
      <c r="L554" s="11"/>
      <c r="M554" s="11"/>
    </row>
    <row r="555" ht="15.75" customHeight="1">
      <c r="A555" s="4"/>
      <c r="C555" s="13"/>
      <c r="E555" s="8"/>
      <c r="F555" s="14"/>
      <c r="G555" s="8"/>
      <c r="H555" s="7"/>
      <c r="K555" s="11"/>
      <c r="L555" s="11"/>
      <c r="M555" s="11"/>
    </row>
    <row r="556" ht="15.75" customHeight="1">
      <c r="A556" s="4"/>
      <c r="C556" s="13"/>
      <c r="E556" s="8"/>
      <c r="F556" s="14"/>
      <c r="G556" s="8"/>
      <c r="H556" s="7"/>
      <c r="K556" s="11"/>
      <c r="L556" s="11"/>
      <c r="M556" s="11"/>
    </row>
    <row r="557" ht="15.75" customHeight="1">
      <c r="A557" s="4"/>
      <c r="C557" s="13"/>
      <c r="E557" s="8"/>
      <c r="F557" s="14"/>
      <c r="G557" s="8"/>
      <c r="H557" s="7"/>
      <c r="K557" s="11"/>
      <c r="L557" s="11"/>
      <c r="M557" s="11"/>
    </row>
    <row r="558" ht="15.75" customHeight="1">
      <c r="A558" s="4"/>
      <c r="C558" s="13"/>
      <c r="E558" s="8"/>
      <c r="F558" s="14"/>
      <c r="G558" s="8"/>
      <c r="H558" s="7"/>
      <c r="K558" s="11"/>
      <c r="L558" s="11"/>
      <c r="M558" s="11"/>
    </row>
    <row r="559" ht="15.75" customHeight="1">
      <c r="A559" s="4"/>
      <c r="C559" s="13"/>
      <c r="E559" s="8"/>
      <c r="F559" s="14"/>
      <c r="G559" s="8"/>
      <c r="H559" s="7"/>
      <c r="K559" s="11"/>
      <c r="L559" s="11"/>
      <c r="M559" s="11"/>
    </row>
    <row r="560" ht="15.75" customHeight="1">
      <c r="A560" s="4"/>
      <c r="C560" s="13"/>
      <c r="E560" s="8"/>
      <c r="F560" s="14"/>
      <c r="G560" s="8"/>
      <c r="H560" s="7"/>
      <c r="K560" s="11"/>
      <c r="L560" s="11"/>
      <c r="M560" s="11"/>
    </row>
    <row r="561" ht="15.75" customHeight="1">
      <c r="A561" s="4"/>
      <c r="C561" s="13"/>
      <c r="E561" s="8"/>
      <c r="F561" s="14"/>
      <c r="G561" s="8"/>
      <c r="H561" s="7"/>
      <c r="K561" s="11"/>
      <c r="L561" s="11"/>
      <c r="M561" s="11"/>
    </row>
    <row r="562" ht="15.75" customHeight="1">
      <c r="A562" s="4"/>
      <c r="C562" s="13"/>
      <c r="E562" s="8"/>
      <c r="F562" s="14"/>
      <c r="G562" s="8"/>
      <c r="H562" s="7"/>
      <c r="K562" s="11"/>
      <c r="L562" s="11"/>
      <c r="M562" s="11"/>
    </row>
    <row r="563" ht="15.75" customHeight="1">
      <c r="A563" s="4"/>
      <c r="C563" s="13"/>
      <c r="E563" s="8"/>
      <c r="F563" s="14"/>
      <c r="G563" s="8"/>
      <c r="H563" s="7"/>
      <c r="K563" s="11"/>
      <c r="L563" s="11"/>
      <c r="M563" s="11"/>
    </row>
    <row r="564" ht="15.75" customHeight="1">
      <c r="A564" s="4"/>
      <c r="C564" s="13"/>
      <c r="E564" s="8"/>
      <c r="F564" s="14"/>
      <c r="G564" s="8"/>
      <c r="H564" s="7"/>
      <c r="K564" s="11"/>
      <c r="L564" s="11"/>
      <c r="M564" s="11"/>
    </row>
    <row r="565" ht="15.75" customHeight="1">
      <c r="A565" s="4"/>
      <c r="C565" s="13"/>
      <c r="E565" s="8"/>
      <c r="F565" s="14"/>
      <c r="G565" s="8"/>
      <c r="H565" s="7"/>
      <c r="K565" s="11"/>
      <c r="L565" s="11"/>
      <c r="M565" s="11"/>
    </row>
    <row r="566" ht="15.75" customHeight="1">
      <c r="A566" s="4"/>
      <c r="C566" s="13"/>
      <c r="E566" s="8"/>
      <c r="F566" s="14"/>
      <c r="G566" s="8"/>
      <c r="H566" s="7"/>
      <c r="K566" s="11"/>
      <c r="L566" s="11"/>
      <c r="M566" s="11"/>
    </row>
    <row r="567" ht="15.75" customHeight="1">
      <c r="A567" s="4"/>
      <c r="C567" s="13"/>
      <c r="E567" s="8"/>
      <c r="F567" s="14"/>
      <c r="G567" s="8"/>
      <c r="H567" s="7"/>
      <c r="K567" s="11"/>
      <c r="L567" s="11"/>
      <c r="M567" s="11"/>
    </row>
    <row r="568" ht="15.75" customHeight="1">
      <c r="A568" s="4"/>
      <c r="C568" s="13"/>
      <c r="E568" s="8"/>
      <c r="F568" s="14"/>
      <c r="G568" s="8"/>
      <c r="H568" s="7"/>
      <c r="K568" s="11"/>
      <c r="L568" s="11"/>
      <c r="M568" s="11"/>
    </row>
    <row r="569" ht="15.75" customHeight="1">
      <c r="A569" s="4"/>
      <c r="C569" s="13"/>
      <c r="E569" s="8"/>
      <c r="F569" s="14"/>
      <c r="G569" s="8"/>
      <c r="H569" s="7"/>
      <c r="K569" s="11"/>
      <c r="L569" s="11"/>
      <c r="M569" s="11"/>
    </row>
    <row r="570" ht="15.75" customHeight="1">
      <c r="A570" s="4"/>
      <c r="C570" s="13"/>
      <c r="E570" s="8"/>
      <c r="F570" s="14"/>
      <c r="G570" s="8"/>
      <c r="H570" s="7"/>
      <c r="K570" s="11"/>
      <c r="L570" s="11"/>
      <c r="M570" s="11"/>
    </row>
    <row r="571" ht="15.75" customHeight="1">
      <c r="A571" s="4"/>
      <c r="C571" s="13"/>
      <c r="E571" s="8"/>
      <c r="F571" s="14"/>
      <c r="G571" s="8"/>
      <c r="H571" s="7"/>
      <c r="K571" s="11"/>
      <c r="L571" s="11"/>
      <c r="M571" s="11"/>
    </row>
    <row r="572" ht="15.75" customHeight="1">
      <c r="A572" s="4"/>
      <c r="C572" s="13"/>
      <c r="E572" s="8"/>
      <c r="F572" s="14"/>
      <c r="G572" s="8"/>
      <c r="H572" s="7"/>
      <c r="K572" s="11"/>
      <c r="L572" s="11"/>
      <c r="M572" s="11"/>
    </row>
    <row r="573" ht="15.75" customHeight="1">
      <c r="A573" s="4"/>
      <c r="C573" s="13"/>
      <c r="E573" s="8"/>
      <c r="F573" s="14"/>
      <c r="G573" s="8"/>
      <c r="H573" s="7"/>
      <c r="K573" s="11"/>
      <c r="L573" s="11"/>
      <c r="M573" s="11"/>
    </row>
    <row r="574" ht="15.75" customHeight="1">
      <c r="A574" s="4"/>
      <c r="C574" s="13"/>
      <c r="E574" s="8"/>
      <c r="F574" s="14"/>
      <c r="G574" s="8"/>
      <c r="H574" s="7"/>
      <c r="K574" s="11"/>
      <c r="L574" s="11"/>
      <c r="M574" s="11"/>
    </row>
    <row r="575" ht="15.75" customHeight="1">
      <c r="A575" s="4"/>
      <c r="C575" s="13"/>
      <c r="E575" s="8"/>
      <c r="F575" s="14"/>
      <c r="G575" s="8"/>
      <c r="H575" s="7"/>
      <c r="K575" s="11"/>
      <c r="L575" s="11"/>
      <c r="M575" s="11"/>
    </row>
    <row r="576" ht="15.75" customHeight="1">
      <c r="A576" s="4"/>
      <c r="C576" s="13"/>
      <c r="E576" s="8"/>
      <c r="F576" s="14"/>
      <c r="G576" s="8"/>
      <c r="H576" s="7"/>
      <c r="K576" s="11"/>
      <c r="L576" s="11"/>
      <c r="M576" s="11"/>
    </row>
    <row r="577" ht="15.75" customHeight="1">
      <c r="A577" s="4"/>
      <c r="C577" s="13"/>
      <c r="E577" s="8"/>
      <c r="F577" s="14"/>
      <c r="G577" s="8"/>
      <c r="H577" s="7"/>
      <c r="K577" s="11"/>
      <c r="L577" s="11"/>
      <c r="M577" s="11"/>
    </row>
    <row r="578" ht="15.75" customHeight="1">
      <c r="A578" s="4"/>
      <c r="C578" s="13"/>
      <c r="E578" s="8"/>
      <c r="F578" s="14"/>
      <c r="G578" s="8"/>
      <c r="H578" s="7"/>
      <c r="K578" s="11"/>
      <c r="L578" s="11"/>
      <c r="M578" s="11"/>
    </row>
    <row r="579" ht="15.75" customHeight="1">
      <c r="A579" s="4"/>
      <c r="C579" s="13"/>
      <c r="E579" s="8"/>
      <c r="F579" s="14"/>
      <c r="G579" s="8"/>
      <c r="H579" s="7"/>
      <c r="K579" s="11"/>
      <c r="L579" s="11"/>
      <c r="M579" s="11"/>
    </row>
    <row r="580" ht="15.75" customHeight="1">
      <c r="A580" s="4"/>
      <c r="C580" s="13"/>
      <c r="E580" s="8"/>
      <c r="F580" s="14"/>
      <c r="G580" s="8"/>
      <c r="H580" s="7"/>
      <c r="K580" s="11"/>
      <c r="L580" s="11"/>
      <c r="M580" s="11"/>
    </row>
    <row r="581" ht="15.75" customHeight="1">
      <c r="A581" s="4"/>
      <c r="C581" s="13"/>
      <c r="E581" s="8"/>
      <c r="F581" s="14"/>
      <c r="G581" s="8"/>
      <c r="H581" s="7"/>
      <c r="K581" s="11"/>
      <c r="L581" s="11"/>
      <c r="M581" s="11"/>
    </row>
    <row r="582" ht="15.75" customHeight="1">
      <c r="A582" s="4"/>
      <c r="C582" s="13"/>
      <c r="E582" s="8"/>
      <c r="F582" s="14"/>
      <c r="G582" s="8"/>
      <c r="H582" s="7"/>
      <c r="K582" s="11"/>
      <c r="L582" s="11"/>
      <c r="M582" s="11"/>
    </row>
    <row r="583" ht="15.75" customHeight="1">
      <c r="A583" s="4"/>
      <c r="C583" s="13"/>
      <c r="E583" s="8"/>
      <c r="F583" s="14"/>
      <c r="G583" s="8"/>
      <c r="H583" s="7"/>
      <c r="K583" s="11"/>
      <c r="L583" s="11"/>
      <c r="M583" s="11"/>
    </row>
    <row r="584" ht="15.75" customHeight="1">
      <c r="A584" s="4"/>
      <c r="C584" s="13"/>
      <c r="E584" s="8"/>
      <c r="F584" s="14"/>
      <c r="G584" s="8"/>
      <c r="H584" s="7"/>
      <c r="K584" s="11"/>
      <c r="L584" s="11"/>
      <c r="M584" s="11"/>
    </row>
    <row r="585" ht="15.75" customHeight="1">
      <c r="A585" s="4"/>
      <c r="C585" s="13"/>
      <c r="E585" s="8"/>
      <c r="F585" s="14"/>
      <c r="G585" s="8"/>
      <c r="H585" s="7"/>
      <c r="K585" s="11"/>
      <c r="L585" s="11"/>
      <c r="M585" s="11"/>
    </row>
    <row r="586" ht="15.75" customHeight="1">
      <c r="A586" s="4"/>
      <c r="C586" s="13"/>
      <c r="E586" s="8"/>
      <c r="F586" s="14"/>
      <c r="G586" s="8"/>
      <c r="H586" s="7"/>
      <c r="K586" s="11"/>
      <c r="L586" s="11"/>
      <c r="M586" s="11"/>
    </row>
    <row r="587" ht="15.75" customHeight="1">
      <c r="A587" s="4"/>
      <c r="C587" s="13"/>
      <c r="E587" s="8"/>
      <c r="F587" s="14"/>
      <c r="G587" s="8"/>
      <c r="H587" s="7"/>
      <c r="K587" s="11"/>
      <c r="L587" s="11"/>
      <c r="M587" s="11"/>
    </row>
    <row r="588" ht="15.75" customHeight="1">
      <c r="A588" s="4"/>
      <c r="C588" s="13"/>
      <c r="E588" s="8"/>
      <c r="F588" s="14"/>
      <c r="G588" s="8"/>
      <c r="H588" s="7"/>
      <c r="K588" s="11"/>
      <c r="L588" s="11"/>
      <c r="M588" s="11"/>
    </row>
    <row r="589" ht="15.75" customHeight="1">
      <c r="A589" s="4"/>
      <c r="C589" s="13"/>
      <c r="E589" s="8"/>
      <c r="F589" s="14"/>
      <c r="G589" s="8"/>
      <c r="H589" s="7"/>
      <c r="K589" s="11"/>
      <c r="L589" s="11"/>
      <c r="M589" s="11"/>
    </row>
    <row r="590" ht="15.75" customHeight="1">
      <c r="A590" s="4"/>
      <c r="C590" s="13"/>
      <c r="E590" s="8"/>
      <c r="F590" s="14"/>
      <c r="G590" s="8"/>
      <c r="H590" s="7"/>
      <c r="K590" s="11"/>
      <c r="L590" s="11"/>
      <c r="M590" s="11"/>
    </row>
    <row r="591" ht="15.75" customHeight="1">
      <c r="A591" s="4"/>
      <c r="C591" s="13"/>
      <c r="E591" s="8"/>
      <c r="F591" s="14"/>
      <c r="G591" s="8"/>
      <c r="H591" s="7"/>
      <c r="K591" s="11"/>
      <c r="L591" s="11"/>
      <c r="M591" s="11"/>
    </row>
    <row r="592" ht="15.75" customHeight="1">
      <c r="A592" s="4"/>
      <c r="C592" s="13"/>
      <c r="E592" s="8"/>
      <c r="F592" s="14"/>
      <c r="G592" s="8"/>
      <c r="H592" s="7"/>
      <c r="K592" s="11"/>
      <c r="L592" s="11"/>
      <c r="M592" s="11"/>
    </row>
    <row r="593" ht="15.75" customHeight="1">
      <c r="A593" s="4"/>
      <c r="C593" s="13"/>
      <c r="E593" s="8"/>
      <c r="F593" s="14"/>
      <c r="G593" s="8"/>
      <c r="H593" s="7"/>
      <c r="K593" s="11"/>
      <c r="L593" s="11"/>
      <c r="M593" s="11"/>
    </row>
    <row r="594" ht="15.75" customHeight="1">
      <c r="A594" s="4"/>
      <c r="C594" s="13"/>
      <c r="E594" s="8"/>
      <c r="F594" s="14"/>
      <c r="G594" s="8"/>
      <c r="H594" s="7"/>
      <c r="K594" s="11"/>
      <c r="L594" s="11"/>
      <c r="M594" s="11"/>
    </row>
    <row r="595" ht="15.75" customHeight="1">
      <c r="A595" s="4"/>
      <c r="C595" s="13"/>
      <c r="E595" s="8"/>
      <c r="F595" s="14"/>
      <c r="G595" s="8"/>
      <c r="H595" s="7"/>
      <c r="K595" s="11"/>
      <c r="L595" s="11"/>
      <c r="M595" s="11"/>
    </row>
    <row r="596" ht="15.75" customHeight="1">
      <c r="A596" s="4"/>
      <c r="C596" s="13"/>
      <c r="E596" s="8"/>
      <c r="F596" s="14"/>
      <c r="G596" s="8"/>
      <c r="H596" s="7"/>
      <c r="K596" s="11"/>
      <c r="L596" s="11"/>
      <c r="M596" s="11"/>
    </row>
    <row r="597" ht="15.75" customHeight="1">
      <c r="A597" s="4"/>
      <c r="C597" s="13"/>
      <c r="E597" s="8"/>
      <c r="F597" s="14"/>
      <c r="G597" s="8"/>
      <c r="H597" s="7"/>
      <c r="K597" s="11"/>
      <c r="L597" s="11"/>
      <c r="M597" s="11"/>
    </row>
    <row r="598" ht="15.75" customHeight="1">
      <c r="A598" s="4"/>
      <c r="C598" s="13"/>
      <c r="E598" s="8"/>
      <c r="F598" s="14"/>
      <c r="G598" s="8"/>
      <c r="H598" s="7"/>
      <c r="K598" s="11"/>
      <c r="L598" s="11"/>
      <c r="M598" s="11"/>
    </row>
    <row r="599" ht="15.75" customHeight="1">
      <c r="A599" s="4"/>
      <c r="C599" s="13"/>
      <c r="E599" s="8"/>
      <c r="F599" s="14"/>
      <c r="G599" s="8"/>
      <c r="H599" s="7"/>
      <c r="K599" s="11"/>
      <c r="L599" s="11"/>
      <c r="M599" s="11"/>
    </row>
    <row r="600" ht="15.75" customHeight="1">
      <c r="A600" s="4"/>
      <c r="C600" s="13"/>
      <c r="E600" s="8"/>
      <c r="F600" s="14"/>
      <c r="G600" s="8"/>
      <c r="H600" s="7"/>
      <c r="K600" s="11"/>
      <c r="L600" s="11"/>
      <c r="M600" s="11"/>
    </row>
    <row r="601" ht="15.75" customHeight="1">
      <c r="A601" s="4"/>
      <c r="C601" s="13"/>
      <c r="E601" s="8"/>
      <c r="F601" s="14"/>
      <c r="G601" s="8"/>
      <c r="H601" s="7"/>
      <c r="K601" s="11"/>
      <c r="L601" s="11"/>
      <c r="M601" s="11"/>
    </row>
    <row r="602" ht="15.75" customHeight="1">
      <c r="A602" s="4"/>
      <c r="C602" s="13"/>
      <c r="E602" s="8"/>
      <c r="F602" s="14"/>
      <c r="G602" s="8"/>
      <c r="H602" s="7"/>
      <c r="K602" s="11"/>
      <c r="L602" s="11"/>
      <c r="M602" s="11"/>
    </row>
    <row r="603" ht="15.75" customHeight="1">
      <c r="A603" s="4"/>
      <c r="C603" s="13"/>
      <c r="E603" s="8"/>
      <c r="F603" s="14"/>
      <c r="G603" s="8"/>
      <c r="H603" s="7"/>
      <c r="K603" s="11"/>
      <c r="L603" s="11"/>
      <c r="M603" s="11"/>
    </row>
    <row r="604" ht="15.75" customHeight="1">
      <c r="A604" s="4"/>
      <c r="C604" s="13"/>
      <c r="E604" s="8"/>
      <c r="F604" s="14"/>
      <c r="G604" s="8"/>
      <c r="H604" s="7"/>
      <c r="K604" s="11"/>
      <c r="L604" s="11"/>
      <c r="M604" s="11"/>
    </row>
    <row r="605" ht="15.75" customHeight="1">
      <c r="A605" s="4"/>
      <c r="C605" s="13"/>
      <c r="E605" s="8"/>
      <c r="F605" s="14"/>
      <c r="G605" s="8"/>
      <c r="H605" s="7"/>
      <c r="K605" s="11"/>
      <c r="L605" s="11"/>
      <c r="M605" s="11"/>
    </row>
    <row r="606" ht="15.75" customHeight="1">
      <c r="A606" s="4"/>
      <c r="C606" s="13"/>
      <c r="E606" s="8"/>
      <c r="F606" s="14"/>
      <c r="G606" s="8"/>
      <c r="H606" s="7"/>
      <c r="K606" s="11"/>
      <c r="L606" s="11"/>
      <c r="M606" s="11"/>
    </row>
    <row r="607" ht="15.75" customHeight="1">
      <c r="A607" s="4"/>
      <c r="C607" s="13"/>
      <c r="E607" s="8"/>
      <c r="F607" s="14"/>
      <c r="G607" s="8"/>
      <c r="H607" s="7"/>
      <c r="K607" s="11"/>
      <c r="L607" s="11"/>
      <c r="M607" s="11"/>
    </row>
    <row r="608" ht="15.75" customHeight="1">
      <c r="A608" s="4"/>
      <c r="C608" s="13"/>
      <c r="E608" s="8"/>
      <c r="F608" s="14"/>
      <c r="G608" s="8"/>
      <c r="H608" s="7"/>
      <c r="K608" s="11"/>
      <c r="L608" s="11"/>
      <c r="M608" s="11"/>
    </row>
    <row r="609" ht="15.75" customHeight="1">
      <c r="A609" s="4"/>
      <c r="C609" s="13"/>
      <c r="E609" s="8"/>
      <c r="F609" s="14"/>
      <c r="G609" s="8"/>
      <c r="H609" s="7"/>
      <c r="K609" s="11"/>
      <c r="L609" s="11"/>
      <c r="M609" s="11"/>
    </row>
    <row r="610" ht="15.75" customHeight="1">
      <c r="A610" s="4"/>
      <c r="C610" s="13"/>
      <c r="E610" s="8"/>
      <c r="F610" s="14"/>
      <c r="G610" s="8"/>
      <c r="H610" s="7"/>
      <c r="K610" s="11"/>
      <c r="L610" s="11"/>
      <c r="M610" s="11"/>
    </row>
    <row r="611" ht="15.75" customHeight="1">
      <c r="A611" s="4"/>
      <c r="C611" s="13"/>
      <c r="E611" s="8"/>
      <c r="F611" s="14"/>
      <c r="G611" s="8"/>
      <c r="H611" s="7"/>
      <c r="K611" s="11"/>
      <c r="L611" s="11"/>
      <c r="M611" s="11"/>
    </row>
    <row r="612" ht="15.75" customHeight="1">
      <c r="A612" s="4"/>
      <c r="C612" s="13"/>
      <c r="E612" s="8"/>
      <c r="F612" s="14"/>
      <c r="G612" s="8"/>
      <c r="H612" s="7"/>
      <c r="K612" s="11"/>
      <c r="L612" s="11"/>
      <c r="M612" s="11"/>
    </row>
    <row r="613" ht="15.75" customHeight="1">
      <c r="A613" s="4"/>
      <c r="C613" s="13"/>
      <c r="E613" s="8"/>
      <c r="F613" s="14"/>
      <c r="G613" s="8"/>
      <c r="H613" s="7"/>
      <c r="K613" s="11"/>
      <c r="L613" s="11"/>
      <c r="M613" s="11"/>
    </row>
    <row r="614" ht="15.75" customHeight="1">
      <c r="A614" s="4"/>
      <c r="C614" s="13"/>
      <c r="E614" s="8"/>
      <c r="F614" s="14"/>
      <c r="G614" s="8"/>
      <c r="H614" s="7"/>
      <c r="K614" s="11"/>
      <c r="L614" s="11"/>
      <c r="M614" s="11"/>
    </row>
    <row r="615" ht="15.75" customHeight="1">
      <c r="A615" s="4"/>
      <c r="C615" s="13"/>
      <c r="E615" s="8"/>
      <c r="F615" s="14"/>
      <c r="G615" s="8"/>
      <c r="H615" s="7"/>
      <c r="K615" s="11"/>
      <c r="L615" s="11"/>
      <c r="M615" s="11"/>
    </row>
    <row r="616" ht="15.75" customHeight="1">
      <c r="A616" s="4"/>
      <c r="C616" s="13"/>
      <c r="E616" s="8"/>
      <c r="F616" s="14"/>
      <c r="G616" s="8"/>
      <c r="H616" s="7"/>
      <c r="K616" s="11"/>
      <c r="L616" s="11"/>
      <c r="M616" s="11"/>
    </row>
    <row r="617" ht="15.75" customHeight="1">
      <c r="A617" s="4"/>
      <c r="C617" s="13"/>
      <c r="E617" s="8"/>
      <c r="F617" s="14"/>
      <c r="G617" s="8"/>
      <c r="H617" s="7"/>
      <c r="K617" s="11"/>
      <c r="L617" s="11"/>
      <c r="M617" s="11"/>
    </row>
    <row r="618" ht="15.75" customHeight="1">
      <c r="A618" s="4"/>
      <c r="C618" s="13"/>
      <c r="E618" s="8"/>
      <c r="F618" s="14"/>
      <c r="G618" s="8"/>
      <c r="H618" s="7"/>
      <c r="K618" s="11"/>
      <c r="L618" s="11"/>
      <c r="M618" s="11"/>
    </row>
    <row r="619" ht="15.75" customHeight="1">
      <c r="A619" s="4"/>
      <c r="C619" s="13"/>
      <c r="E619" s="8"/>
      <c r="F619" s="14"/>
      <c r="G619" s="8"/>
      <c r="H619" s="7"/>
      <c r="K619" s="11"/>
      <c r="L619" s="11"/>
      <c r="M619" s="11"/>
    </row>
    <row r="620" ht="15.75" customHeight="1">
      <c r="A620" s="4"/>
      <c r="C620" s="13"/>
      <c r="E620" s="8"/>
      <c r="F620" s="14"/>
      <c r="G620" s="8"/>
      <c r="H620" s="7"/>
      <c r="K620" s="11"/>
      <c r="L620" s="11"/>
      <c r="M620" s="11"/>
    </row>
    <row r="621" ht="15.75" customHeight="1">
      <c r="A621" s="4"/>
      <c r="C621" s="13"/>
      <c r="E621" s="8"/>
      <c r="F621" s="14"/>
      <c r="G621" s="8"/>
      <c r="H621" s="7"/>
      <c r="K621" s="11"/>
      <c r="L621" s="11"/>
      <c r="M621" s="11"/>
    </row>
    <row r="622" ht="15.75" customHeight="1">
      <c r="A622" s="4"/>
      <c r="C622" s="13"/>
      <c r="E622" s="8"/>
      <c r="F622" s="14"/>
      <c r="G622" s="8"/>
      <c r="H622" s="7"/>
      <c r="K622" s="11"/>
      <c r="L622" s="11"/>
      <c r="M622" s="11"/>
    </row>
    <row r="623" ht="15.75" customHeight="1">
      <c r="A623" s="4"/>
      <c r="C623" s="13"/>
      <c r="E623" s="8"/>
      <c r="F623" s="14"/>
      <c r="G623" s="8"/>
      <c r="H623" s="7"/>
      <c r="K623" s="11"/>
      <c r="L623" s="11"/>
      <c r="M623" s="11"/>
    </row>
    <row r="624" ht="15.75" customHeight="1">
      <c r="A624" s="4"/>
      <c r="C624" s="13"/>
      <c r="E624" s="8"/>
      <c r="F624" s="14"/>
      <c r="G624" s="8"/>
      <c r="H624" s="7"/>
      <c r="K624" s="11"/>
      <c r="L624" s="11"/>
      <c r="M624" s="11"/>
    </row>
    <row r="625" ht="15.75" customHeight="1">
      <c r="A625" s="4"/>
      <c r="C625" s="13"/>
      <c r="E625" s="8"/>
      <c r="F625" s="14"/>
      <c r="G625" s="8"/>
      <c r="H625" s="7"/>
      <c r="K625" s="11"/>
      <c r="L625" s="11"/>
      <c r="M625" s="11"/>
    </row>
    <row r="626" ht="15.75" customHeight="1">
      <c r="A626" s="4"/>
      <c r="C626" s="13"/>
      <c r="E626" s="8"/>
      <c r="F626" s="14"/>
      <c r="G626" s="8"/>
      <c r="H626" s="7"/>
      <c r="K626" s="11"/>
      <c r="L626" s="11"/>
      <c r="M626" s="11"/>
    </row>
    <row r="627" ht="15.75" customHeight="1">
      <c r="A627" s="4"/>
      <c r="C627" s="13"/>
      <c r="E627" s="8"/>
      <c r="F627" s="14"/>
      <c r="G627" s="8"/>
      <c r="H627" s="7"/>
      <c r="K627" s="11"/>
      <c r="L627" s="11"/>
      <c r="M627" s="11"/>
    </row>
    <row r="628" ht="15.75" customHeight="1">
      <c r="A628" s="4"/>
      <c r="C628" s="13"/>
      <c r="E628" s="8"/>
      <c r="F628" s="14"/>
      <c r="G628" s="8"/>
      <c r="H628" s="7"/>
      <c r="K628" s="11"/>
      <c r="L628" s="11"/>
      <c r="M628" s="11"/>
    </row>
    <row r="629" ht="15.75" customHeight="1">
      <c r="A629" s="4"/>
      <c r="C629" s="13"/>
      <c r="E629" s="8"/>
      <c r="F629" s="14"/>
      <c r="G629" s="8"/>
      <c r="H629" s="7"/>
      <c r="K629" s="11"/>
      <c r="L629" s="11"/>
      <c r="M629" s="11"/>
    </row>
    <row r="630" ht="15.75" customHeight="1">
      <c r="A630" s="4"/>
      <c r="C630" s="13"/>
      <c r="E630" s="8"/>
      <c r="F630" s="14"/>
      <c r="G630" s="8"/>
      <c r="H630" s="7"/>
      <c r="K630" s="11"/>
      <c r="L630" s="11"/>
      <c r="M630" s="11"/>
    </row>
    <row r="631" ht="15.75" customHeight="1">
      <c r="A631" s="4"/>
      <c r="C631" s="13"/>
      <c r="E631" s="8"/>
      <c r="F631" s="14"/>
      <c r="G631" s="8"/>
      <c r="H631" s="7"/>
      <c r="K631" s="11"/>
      <c r="L631" s="11"/>
      <c r="M631" s="11"/>
    </row>
    <row r="632" ht="15.75" customHeight="1">
      <c r="A632" s="4"/>
      <c r="C632" s="13"/>
      <c r="E632" s="8"/>
      <c r="F632" s="14"/>
      <c r="G632" s="8"/>
      <c r="H632" s="7"/>
      <c r="K632" s="11"/>
      <c r="L632" s="11"/>
      <c r="M632" s="11"/>
    </row>
    <row r="633" ht="15.75" customHeight="1">
      <c r="A633" s="4"/>
      <c r="C633" s="13"/>
      <c r="E633" s="8"/>
      <c r="F633" s="14"/>
      <c r="G633" s="8"/>
      <c r="H633" s="7"/>
      <c r="K633" s="11"/>
      <c r="L633" s="11"/>
      <c r="M633" s="11"/>
    </row>
    <row r="634" ht="15.75" customHeight="1">
      <c r="A634" s="4"/>
      <c r="C634" s="13"/>
      <c r="E634" s="8"/>
      <c r="F634" s="14"/>
      <c r="G634" s="8"/>
      <c r="H634" s="7"/>
      <c r="K634" s="11"/>
      <c r="L634" s="11"/>
      <c r="M634" s="11"/>
    </row>
    <row r="635" ht="15.75" customHeight="1">
      <c r="A635" s="4"/>
      <c r="C635" s="13"/>
      <c r="E635" s="8"/>
      <c r="F635" s="14"/>
      <c r="G635" s="8"/>
      <c r="H635" s="7"/>
      <c r="K635" s="11"/>
      <c r="L635" s="11"/>
      <c r="M635" s="11"/>
    </row>
    <row r="636" ht="15.75" customHeight="1">
      <c r="A636" s="4"/>
      <c r="C636" s="13"/>
      <c r="E636" s="8"/>
      <c r="F636" s="14"/>
      <c r="G636" s="8"/>
      <c r="H636" s="7"/>
      <c r="K636" s="11"/>
      <c r="L636" s="11"/>
      <c r="M636" s="11"/>
    </row>
    <row r="637" ht="15.75" customHeight="1">
      <c r="A637" s="4"/>
      <c r="C637" s="13"/>
      <c r="E637" s="8"/>
      <c r="F637" s="14"/>
      <c r="G637" s="8"/>
      <c r="H637" s="7"/>
      <c r="K637" s="11"/>
      <c r="L637" s="11"/>
      <c r="M637" s="11"/>
    </row>
    <row r="638" ht="15.75" customHeight="1">
      <c r="A638" s="4"/>
      <c r="C638" s="13"/>
      <c r="E638" s="8"/>
      <c r="F638" s="14"/>
      <c r="G638" s="8"/>
      <c r="H638" s="7"/>
      <c r="K638" s="11"/>
      <c r="L638" s="11"/>
      <c r="M638" s="11"/>
    </row>
    <row r="639" ht="15.75" customHeight="1">
      <c r="A639" s="4"/>
      <c r="C639" s="13"/>
      <c r="E639" s="8"/>
      <c r="F639" s="14"/>
      <c r="G639" s="8"/>
      <c r="H639" s="7"/>
      <c r="K639" s="11"/>
      <c r="L639" s="11"/>
      <c r="M639" s="11"/>
    </row>
    <row r="640" ht="15.75" customHeight="1">
      <c r="A640" s="4"/>
      <c r="C640" s="13"/>
      <c r="E640" s="8"/>
      <c r="F640" s="14"/>
      <c r="G640" s="8"/>
      <c r="H640" s="7"/>
      <c r="K640" s="11"/>
      <c r="L640" s="11"/>
      <c r="M640" s="11"/>
    </row>
    <row r="641" ht="15.75" customHeight="1">
      <c r="A641" s="4"/>
      <c r="C641" s="13"/>
      <c r="E641" s="8"/>
      <c r="F641" s="14"/>
      <c r="G641" s="8"/>
      <c r="H641" s="7"/>
      <c r="K641" s="11"/>
      <c r="L641" s="11"/>
      <c r="M641" s="11"/>
    </row>
    <row r="642" ht="15.75" customHeight="1">
      <c r="A642" s="4"/>
      <c r="C642" s="13"/>
      <c r="E642" s="8"/>
      <c r="F642" s="14"/>
      <c r="G642" s="8"/>
      <c r="H642" s="7"/>
      <c r="K642" s="11"/>
      <c r="L642" s="11"/>
      <c r="M642" s="11"/>
    </row>
    <row r="643" ht="15.75" customHeight="1">
      <c r="A643" s="4"/>
      <c r="C643" s="13"/>
      <c r="E643" s="8"/>
      <c r="F643" s="14"/>
      <c r="G643" s="8"/>
      <c r="H643" s="7"/>
      <c r="K643" s="11"/>
      <c r="L643" s="11"/>
      <c r="M643" s="11"/>
    </row>
    <row r="644" ht="15.75" customHeight="1">
      <c r="A644" s="4"/>
      <c r="C644" s="13"/>
      <c r="E644" s="8"/>
      <c r="F644" s="14"/>
      <c r="G644" s="8"/>
      <c r="H644" s="7"/>
      <c r="K644" s="11"/>
      <c r="L644" s="11"/>
      <c r="M644" s="11"/>
    </row>
    <row r="645" ht="15.75" customHeight="1">
      <c r="A645" s="4"/>
      <c r="C645" s="13"/>
      <c r="E645" s="8"/>
      <c r="F645" s="14"/>
      <c r="G645" s="8"/>
      <c r="H645" s="7"/>
      <c r="K645" s="11"/>
      <c r="L645" s="11"/>
      <c r="M645" s="11"/>
    </row>
    <row r="646" ht="15.75" customHeight="1">
      <c r="A646" s="4"/>
      <c r="C646" s="13"/>
      <c r="E646" s="8"/>
      <c r="F646" s="14"/>
      <c r="G646" s="8"/>
      <c r="H646" s="7"/>
      <c r="K646" s="11"/>
      <c r="L646" s="11"/>
      <c r="M646" s="11"/>
    </row>
    <row r="647" ht="15.75" customHeight="1">
      <c r="A647" s="4"/>
      <c r="C647" s="13"/>
      <c r="E647" s="8"/>
      <c r="F647" s="14"/>
      <c r="G647" s="8"/>
      <c r="H647" s="7"/>
      <c r="K647" s="11"/>
      <c r="L647" s="11"/>
      <c r="M647" s="11"/>
    </row>
    <row r="648" ht="15.75" customHeight="1">
      <c r="A648" s="4"/>
      <c r="C648" s="13"/>
      <c r="E648" s="8"/>
      <c r="F648" s="14"/>
      <c r="G648" s="8"/>
      <c r="H648" s="7"/>
      <c r="K648" s="11"/>
      <c r="L648" s="11"/>
      <c r="M648" s="11"/>
    </row>
    <row r="649" ht="15.75" customHeight="1">
      <c r="A649" s="4"/>
      <c r="C649" s="13"/>
      <c r="E649" s="8"/>
      <c r="F649" s="14"/>
      <c r="G649" s="8"/>
      <c r="H649" s="7"/>
      <c r="K649" s="11"/>
      <c r="L649" s="11"/>
      <c r="M649" s="11"/>
    </row>
    <row r="650" ht="15.75" customHeight="1">
      <c r="A650" s="4"/>
      <c r="C650" s="13"/>
      <c r="E650" s="8"/>
      <c r="F650" s="14"/>
      <c r="G650" s="8"/>
      <c r="H650" s="7"/>
      <c r="K650" s="11"/>
      <c r="L650" s="11"/>
      <c r="M650" s="11"/>
    </row>
    <row r="651" ht="15.75" customHeight="1">
      <c r="A651" s="4"/>
      <c r="C651" s="13"/>
      <c r="E651" s="8"/>
      <c r="F651" s="14"/>
      <c r="G651" s="8"/>
      <c r="H651" s="7"/>
      <c r="K651" s="11"/>
      <c r="L651" s="11"/>
      <c r="M651" s="11"/>
    </row>
    <row r="652" ht="15.75" customHeight="1">
      <c r="A652" s="4"/>
      <c r="C652" s="13"/>
      <c r="E652" s="8"/>
      <c r="F652" s="14"/>
      <c r="G652" s="8"/>
      <c r="H652" s="7"/>
      <c r="K652" s="11"/>
      <c r="L652" s="11"/>
      <c r="M652" s="11"/>
    </row>
    <row r="653" ht="15.75" customHeight="1">
      <c r="A653" s="4"/>
      <c r="C653" s="13"/>
      <c r="E653" s="8"/>
      <c r="F653" s="14"/>
      <c r="G653" s="8"/>
      <c r="H653" s="7"/>
      <c r="K653" s="11"/>
      <c r="L653" s="11"/>
      <c r="M653" s="11"/>
    </row>
    <row r="654" ht="15.75" customHeight="1">
      <c r="A654" s="4"/>
      <c r="C654" s="13"/>
      <c r="E654" s="8"/>
      <c r="F654" s="14"/>
      <c r="G654" s="8"/>
      <c r="H654" s="7"/>
      <c r="K654" s="11"/>
      <c r="L654" s="11"/>
      <c r="M654" s="11"/>
    </row>
    <row r="655" ht="15.75" customHeight="1">
      <c r="A655" s="4"/>
      <c r="C655" s="13"/>
      <c r="E655" s="8"/>
      <c r="F655" s="14"/>
      <c r="G655" s="8"/>
      <c r="H655" s="7"/>
      <c r="K655" s="11"/>
      <c r="L655" s="11"/>
      <c r="M655" s="11"/>
    </row>
    <row r="656" ht="15.75" customHeight="1">
      <c r="A656" s="4"/>
      <c r="C656" s="13"/>
      <c r="E656" s="8"/>
      <c r="F656" s="14"/>
      <c r="G656" s="8"/>
      <c r="H656" s="7"/>
      <c r="K656" s="11"/>
      <c r="L656" s="11"/>
      <c r="M656" s="11"/>
    </row>
    <row r="657" ht="15.75" customHeight="1">
      <c r="A657" s="4"/>
      <c r="C657" s="13"/>
      <c r="E657" s="8"/>
      <c r="F657" s="14"/>
      <c r="G657" s="8"/>
      <c r="H657" s="7"/>
      <c r="K657" s="11"/>
      <c r="L657" s="11"/>
      <c r="M657" s="11"/>
    </row>
    <row r="658" ht="15.75" customHeight="1">
      <c r="A658" s="4"/>
      <c r="C658" s="13"/>
      <c r="E658" s="8"/>
      <c r="F658" s="14"/>
      <c r="G658" s="8"/>
      <c r="H658" s="7"/>
      <c r="K658" s="11"/>
      <c r="L658" s="11"/>
      <c r="M658" s="11"/>
    </row>
    <row r="659" ht="15.75" customHeight="1">
      <c r="A659" s="4"/>
      <c r="C659" s="13"/>
      <c r="E659" s="8"/>
      <c r="F659" s="14"/>
      <c r="G659" s="8"/>
      <c r="H659" s="7"/>
      <c r="K659" s="11"/>
      <c r="L659" s="11"/>
      <c r="M659" s="11"/>
    </row>
    <row r="660" ht="15.75" customHeight="1">
      <c r="A660" s="4"/>
      <c r="C660" s="13"/>
      <c r="E660" s="8"/>
      <c r="F660" s="14"/>
      <c r="G660" s="8"/>
      <c r="H660" s="7"/>
      <c r="K660" s="11"/>
      <c r="L660" s="11"/>
      <c r="M660" s="11"/>
    </row>
    <row r="661" ht="15.75" customHeight="1">
      <c r="A661" s="4"/>
      <c r="C661" s="13"/>
      <c r="E661" s="8"/>
      <c r="F661" s="14"/>
      <c r="G661" s="8"/>
      <c r="H661" s="7"/>
      <c r="K661" s="11"/>
      <c r="L661" s="11"/>
      <c r="M661" s="11"/>
    </row>
    <row r="662" ht="15.75" customHeight="1">
      <c r="A662" s="4"/>
      <c r="C662" s="13"/>
      <c r="E662" s="8"/>
      <c r="F662" s="14"/>
      <c r="G662" s="8"/>
      <c r="H662" s="7"/>
      <c r="K662" s="11"/>
      <c r="L662" s="11"/>
      <c r="M662" s="11"/>
    </row>
    <row r="663" ht="15.75" customHeight="1">
      <c r="A663" s="4"/>
      <c r="C663" s="13"/>
      <c r="E663" s="8"/>
      <c r="F663" s="14"/>
      <c r="G663" s="8"/>
      <c r="H663" s="7"/>
      <c r="K663" s="11"/>
      <c r="L663" s="11"/>
      <c r="M663" s="11"/>
    </row>
    <row r="664" ht="15.75" customHeight="1">
      <c r="A664" s="4"/>
      <c r="C664" s="13"/>
      <c r="E664" s="8"/>
      <c r="F664" s="14"/>
      <c r="G664" s="8"/>
      <c r="H664" s="7"/>
      <c r="K664" s="11"/>
      <c r="L664" s="11"/>
      <c r="M664" s="11"/>
    </row>
    <row r="665" ht="15.75" customHeight="1">
      <c r="A665" s="4"/>
      <c r="C665" s="13"/>
      <c r="E665" s="8"/>
      <c r="F665" s="14"/>
      <c r="G665" s="8"/>
      <c r="H665" s="7"/>
      <c r="K665" s="11"/>
      <c r="L665" s="11"/>
      <c r="M665" s="11"/>
    </row>
    <row r="666" ht="15.75" customHeight="1">
      <c r="A666" s="4"/>
      <c r="C666" s="13"/>
      <c r="E666" s="8"/>
      <c r="F666" s="14"/>
      <c r="G666" s="8"/>
      <c r="H666" s="7"/>
      <c r="K666" s="11"/>
      <c r="L666" s="11"/>
      <c r="M666" s="11"/>
    </row>
    <row r="667" ht="15.75" customHeight="1">
      <c r="A667" s="4"/>
      <c r="C667" s="13"/>
      <c r="E667" s="8"/>
      <c r="F667" s="14"/>
      <c r="G667" s="8"/>
      <c r="H667" s="7"/>
      <c r="K667" s="11"/>
      <c r="L667" s="11"/>
      <c r="M667" s="11"/>
    </row>
    <row r="668" ht="15.75" customHeight="1">
      <c r="A668" s="4"/>
      <c r="C668" s="13"/>
      <c r="E668" s="8"/>
      <c r="F668" s="14"/>
      <c r="G668" s="8"/>
      <c r="H668" s="7"/>
      <c r="K668" s="11"/>
      <c r="L668" s="11"/>
      <c r="M668" s="11"/>
    </row>
    <row r="669" ht="15.75" customHeight="1">
      <c r="A669" s="4"/>
      <c r="C669" s="13"/>
      <c r="E669" s="8"/>
      <c r="F669" s="14"/>
      <c r="G669" s="8"/>
      <c r="H669" s="7"/>
      <c r="K669" s="11"/>
      <c r="L669" s="11"/>
      <c r="M669" s="11"/>
    </row>
    <row r="670" ht="15.75" customHeight="1">
      <c r="A670" s="4"/>
      <c r="C670" s="13"/>
      <c r="E670" s="8"/>
      <c r="F670" s="14"/>
      <c r="G670" s="8"/>
      <c r="H670" s="7"/>
      <c r="K670" s="11"/>
      <c r="L670" s="11"/>
      <c r="M670" s="11"/>
    </row>
    <row r="671" ht="15.75" customHeight="1">
      <c r="A671" s="4"/>
      <c r="C671" s="13"/>
      <c r="E671" s="8"/>
      <c r="F671" s="14"/>
      <c r="G671" s="8"/>
      <c r="H671" s="7"/>
      <c r="K671" s="11"/>
      <c r="L671" s="11"/>
      <c r="M671" s="11"/>
    </row>
    <row r="672" ht="15.75" customHeight="1">
      <c r="A672" s="4"/>
      <c r="C672" s="13"/>
      <c r="E672" s="8"/>
      <c r="F672" s="14"/>
      <c r="G672" s="8"/>
      <c r="H672" s="7"/>
      <c r="K672" s="11"/>
      <c r="L672" s="11"/>
      <c r="M672" s="11"/>
    </row>
    <row r="673" ht="15.75" customHeight="1">
      <c r="A673" s="4"/>
      <c r="C673" s="13"/>
      <c r="E673" s="8"/>
      <c r="F673" s="14"/>
      <c r="G673" s="8"/>
      <c r="H673" s="7"/>
      <c r="K673" s="11"/>
      <c r="L673" s="11"/>
      <c r="M673" s="11"/>
    </row>
    <row r="674" ht="15.75" customHeight="1">
      <c r="A674" s="4"/>
      <c r="C674" s="13"/>
      <c r="E674" s="8"/>
      <c r="F674" s="14"/>
      <c r="G674" s="8"/>
      <c r="H674" s="7"/>
      <c r="K674" s="11"/>
      <c r="L674" s="11"/>
      <c r="M674" s="11"/>
    </row>
    <row r="675" ht="15.75" customHeight="1">
      <c r="A675" s="4"/>
      <c r="C675" s="13"/>
      <c r="E675" s="8"/>
      <c r="F675" s="14"/>
      <c r="G675" s="8"/>
      <c r="H675" s="7"/>
      <c r="K675" s="11"/>
      <c r="L675" s="11"/>
      <c r="M675" s="11"/>
    </row>
    <row r="676" ht="15.75" customHeight="1">
      <c r="A676" s="4"/>
      <c r="C676" s="13"/>
      <c r="E676" s="8"/>
      <c r="F676" s="14"/>
      <c r="G676" s="8"/>
      <c r="H676" s="7"/>
      <c r="K676" s="11"/>
      <c r="L676" s="11"/>
      <c r="M676" s="11"/>
    </row>
    <row r="677" ht="15.75" customHeight="1">
      <c r="A677" s="4"/>
      <c r="C677" s="13"/>
      <c r="E677" s="8"/>
      <c r="F677" s="14"/>
      <c r="G677" s="8"/>
      <c r="H677" s="7"/>
      <c r="K677" s="11"/>
      <c r="L677" s="11"/>
      <c r="M677" s="11"/>
    </row>
    <row r="678" ht="15.75" customHeight="1">
      <c r="A678" s="4"/>
      <c r="C678" s="13"/>
      <c r="E678" s="8"/>
      <c r="F678" s="14"/>
      <c r="G678" s="8"/>
      <c r="H678" s="7"/>
      <c r="K678" s="11"/>
      <c r="L678" s="11"/>
      <c r="M678" s="11"/>
    </row>
    <row r="679" ht="15.75" customHeight="1">
      <c r="A679" s="4"/>
      <c r="C679" s="13"/>
      <c r="E679" s="8"/>
      <c r="F679" s="14"/>
      <c r="G679" s="8"/>
      <c r="H679" s="7"/>
      <c r="K679" s="11"/>
      <c r="L679" s="11"/>
      <c r="M679" s="11"/>
    </row>
    <row r="680" ht="15.75" customHeight="1">
      <c r="A680" s="4"/>
      <c r="C680" s="13"/>
      <c r="E680" s="8"/>
      <c r="F680" s="14"/>
      <c r="G680" s="8"/>
      <c r="H680" s="7"/>
      <c r="K680" s="11"/>
      <c r="L680" s="11"/>
      <c r="M680" s="11"/>
    </row>
    <row r="681" ht="15.75" customHeight="1">
      <c r="A681" s="4"/>
      <c r="C681" s="13"/>
      <c r="E681" s="8"/>
      <c r="F681" s="14"/>
      <c r="G681" s="8"/>
      <c r="H681" s="7"/>
      <c r="K681" s="11"/>
      <c r="L681" s="11"/>
      <c r="M681" s="11"/>
    </row>
    <row r="682" ht="15.75" customHeight="1">
      <c r="A682" s="4"/>
      <c r="C682" s="13"/>
      <c r="E682" s="8"/>
      <c r="F682" s="14"/>
      <c r="G682" s="8"/>
      <c r="H682" s="7"/>
      <c r="K682" s="11"/>
      <c r="L682" s="11"/>
      <c r="M682" s="11"/>
    </row>
    <row r="683" ht="15.75" customHeight="1">
      <c r="A683" s="4"/>
      <c r="C683" s="13"/>
      <c r="E683" s="8"/>
      <c r="F683" s="14"/>
      <c r="G683" s="8"/>
      <c r="H683" s="7"/>
      <c r="K683" s="11"/>
      <c r="L683" s="11"/>
      <c r="M683" s="11"/>
    </row>
    <row r="684" ht="15.75" customHeight="1">
      <c r="A684" s="4"/>
      <c r="C684" s="13"/>
      <c r="E684" s="8"/>
      <c r="F684" s="14"/>
      <c r="G684" s="8"/>
      <c r="H684" s="7"/>
      <c r="K684" s="11"/>
      <c r="L684" s="11"/>
      <c r="M684" s="11"/>
    </row>
    <row r="685" ht="15.75" customHeight="1">
      <c r="A685" s="4"/>
      <c r="C685" s="13"/>
      <c r="E685" s="8"/>
      <c r="F685" s="14"/>
      <c r="G685" s="8"/>
      <c r="H685" s="7"/>
      <c r="K685" s="11"/>
      <c r="L685" s="11"/>
      <c r="M685" s="11"/>
    </row>
    <row r="686" ht="15.75" customHeight="1">
      <c r="A686" s="4"/>
      <c r="C686" s="13"/>
      <c r="E686" s="8"/>
      <c r="F686" s="14"/>
      <c r="G686" s="8"/>
      <c r="H686" s="7"/>
      <c r="K686" s="11"/>
      <c r="L686" s="11"/>
      <c r="M686" s="11"/>
    </row>
    <row r="687" ht="15.75" customHeight="1">
      <c r="A687" s="4"/>
      <c r="C687" s="13"/>
      <c r="E687" s="8"/>
      <c r="F687" s="14"/>
      <c r="G687" s="8"/>
      <c r="H687" s="7"/>
      <c r="K687" s="11"/>
      <c r="L687" s="11"/>
      <c r="M687" s="11"/>
    </row>
    <row r="688" ht="15.75" customHeight="1">
      <c r="A688" s="4"/>
      <c r="C688" s="13"/>
      <c r="E688" s="8"/>
      <c r="F688" s="14"/>
      <c r="G688" s="8"/>
      <c r="H688" s="7"/>
      <c r="K688" s="11"/>
      <c r="L688" s="11"/>
      <c r="M688" s="11"/>
    </row>
    <row r="689" ht="15.75" customHeight="1">
      <c r="A689" s="4"/>
      <c r="C689" s="13"/>
      <c r="E689" s="8"/>
      <c r="F689" s="14"/>
      <c r="G689" s="8"/>
      <c r="H689" s="7"/>
      <c r="K689" s="11"/>
      <c r="L689" s="11"/>
      <c r="M689" s="11"/>
    </row>
    <row r="690" ht="15.75" customHeight="1">
      <c r="A690" s="4"/>
      <c r="C690" s="13"/>
      <c r="E690" s="8"/>
      <c r="F690" s="14"/>
      <c r="G690" s="8"/>
      <c r="H690" s="7"/>
      <c r="K690" s="11"/>
      <c r="L690" s="11"/>
      <c r="M690" s="11"/>
    </row>
    <row r="691" ht="15.75" customHeight="1">
      <c r="A691" s="4"/>
      <c r="C691" s="13"/>
      <c r="E691" s="8"/>
      <c r="F691" s="14"/>
      <c r="G691" s="8"/>
      <c r="H691" s="7"/>
      <c r="K691" s="11"/>
      <c r="L691" s="11"/>
      <c r="M691" s="11"/>
    </row>
    <row r="692" ht="15.75" customHeight="1">
      <c r="A692" s="4"/>
      <c r="C692" s="13"/>
      <c r="E692" s="8"/>
      <c r="F692" s="14"/>
      <c r="G692" s="8"/>
      <c r="H692" s="7"/>
      <c r="K692" s="11"/>
      <c r="L692" s="11"/>
      <c r="M692" s="11"/>
    </row>
    <row r="693" ht="15.75" customHeight="1">
      <c r="A693" s="4"/>
      <c r="C693" s="13"/>
      <c r="E693" s="8"/>
      <c r="F693" s="14"/>
      <c r="G693" s="8"/>
      <c r="H693" s="7"/>
      <c r="K693" s="11"/>
      <c r="L693" s="11"/>
      <c r="M693" s="11"/>
    </row>
    <row r="694" ht="15.75" customHeight="1">
      <c r="A694" s="4"/>
      <c r="C694" s="13"/>
      <c r="E694" s="8"/>
      <c r="F694" s="14"/>
      <c r="G694" s="8"/>
      <c r="H694" s="7"/>
      <c r="K694" s="11"/>
      <c r="L694" s="11"/>
      <c r="M694" s="11"/>
    </row>
    <row r="695" ht="15.75" customHeight="1">
      <c r="A695" s="4"/>
      <c r="C695" s="13"/>
      <c r="E695" s="8"/>
      <c r="F695" s="14"/>
      <c r="G695" s="8"/>
      <c r="H695" s="7"/>
      <c r="K695" s="11"/>
      <c r="L695" s="11"/>
      <c r="M695" s="11"/>
    </row>
    <row r="696" ht="15.75" customHeight="1">
      <c r="A696" s="4"/>
      <c r="C696" s="13"/>
      <c r="E696" s="8"/>
      <c r="F696" s="14"/>
      <c r="G696" s="8"/>
      <c r="H696" s="7"/>
      <c r="K696" s="11"/>
      <c r="L696" s="11"/>
      <c r="M696" s="11"/>
    </row>
    <row r="697" ht="15.75" customHeight="1">
      <c r="A697" s="4"/>
      <c r="C697" s="13"/>
      <c r="E697" s="8"/>
      <c r="F697" s="14"/>
      <c r="G697" s="8"/>
      <c r="H697" s="7"/>
      <c r="K697" s="11"/>
      <c r="L697" s="11"/>
      <c r="M697" s="11"/>
    </row>
    <row r="698" ht="15.75" customHeight="1">
      <c r="A698" s="4"/>
      <c r="C698" s="13"/>
      <c r="E698" s="8"/>
      <c r="F698" s="14"/>
      <c r="G698" s="8"/>
      <c r="H698" s="7"/>
      <c r="K698" s="11"/>
      <c r="L698" s="11"/>
      <c r="M698" s="11"/>
    </row>
    <row r="699" ht="15.75" customHeight="1">
      <c r="A699" s="4"/>
      <c r="C699" s="13"/>
      <c r="E699" s="8"/>
      <c r="F699" s="14"/>
      <c r="G699" s="8"/>
      <c r="H699" s="7"/>
      <c r="K699" s="11"/>
      <c r="L699" s="11"/>
      <c r="M699" s="11"/>
    </row>
    <row r="700" ht="15.75" customHeight="1">
      <c r="A700" s="4"/>
      <c r="C700" s="13"/>
      <c r="E700" s="8"/>
      <c r="F700" s="14"/>
      <c r="G700" s="8"/>
      <c r="H700" s="7"/>
      <c r="K700" s="11"/>
      <c r="L700" s="11"/>
      <c r="M700" s="11"/>
    </row>
    <row r="701" ht="15.75" customHeight="1">
      <c r="A701" s="4"/>
      <c r="C701" s="13"/>
      <c r="E701" s="8"/>
      <c r="F701" s="14"/>
      <c r="G701" s="8"/>
      <c r="H701" s="7"/>
      <c r="K701" s="11"/>
      <c r="L701" s="11"/>
      <c r="M701" s="11"/>
    </row>
    <row r="702" ht="15.75" customHeight="1">
      <c r="A702" s="4"/>
      <c r="C702" s="13"/>
      <c r="E702" s="8"/>
      <c r="F702" s="14"/>
      <c r="G702" s="8"/>
      <c r="H702" s="7"/>
      <c r="K702" s="11"/>
      <c r="L702" s="11"/>
      <c r="M702" s="11"/>
    </row>
    <row r="703" ht="15.75" customHeight="1">
      <c r="A703" s="4"/>
      <c r="C703" s="13"/>
      <c r="E703" s="8"/>
      <c r="F703" s="14"/>
      <c r="G703" s="8"/>
      <c r="H703" s="7"/>
      <c r="K703" s="11"/>
      <c r="L703" s="11"/>
      <c r="M703" s="11"/>
    </row>
    <row r="704" ht="15.75" customHeight="1">
      <c r="A704" s="4"/>
      <c r="C704" s="13"/>
      <c r="E704" s="8"/>
      <c r="F704" s="14"/>
      <c r="G704" s="8"/>
      <c r="H704" s="7"/>
      <c r="K704" s="11"/>
      <c r="L704" s="11"/>
      <c r="M704" s="11"/>
    </row>
    <row r="705" ht="15.75" customHeight="1">
      <c r="A705" s="4"/>
      <c r="C705" s="13"/>
      <c r="E705" s="8"/>
      <c r="F705" s="14"/>
      <c r="G705" s="8"/>
      <c r="H705" s="7"/>
      <c r="K705" s="11"/>
      <c r="L705" s="11"/>
      <c r="M705" s="11"/>
    </row>
    <row r="706" ht="15.75" customHeight="1">
      <c r="A706" s="4"/>
      <c r="C706" s="13"/>
      <c r="E706" s="8"/>
      <c r="F706" s="14"/>
      <c r="G706" s="8"/>
      <c r="H706" s="7"/>
      <c r="K706" s="11"/>
      <c r="L706" s="11"/>
      <c r="M706" s="11"/>
    </row>
    <row r="707" ht="15.75" customHeight="1">
      <c r="A707" s="4"/>
      <c r="C707" s="13"/>
      <c r="E707" s="8"/>
      <c r="F707" s="14"/>
      <c r="G707" s="8"/>
      <c r="H707" s="7"/>
      <c r="K707" s="11"/>
      <c r="L707" s="11"/>
      <c r="M707" s="11"/>
    </row>
    <row r="708" ht="15.75" customHeight="1">
      <c r="A708" s="4"/>
      <c r="C708" s="13"/>
      <c r="E708" s="8"/>
      <c r="F708" s="14"/>
      <c r="G708" s="8"/>
      <c r="H708" s="7"/>
      <c r="K708" s="11"/>
      <c r="L708" s="11"/>
      <c r="M708" s="11"/>
    </row>
    <row r="709" ht="15.75" customHeight="1">
      <c r="A709" s="4"/>
      <c r="C709" s="13"/>
      <c r="E709" s="8"/>
      <c r="F709" s="14"/>
      <c r="G709" s="8"/>
      <c r="H709" s="7"/>
      <c r="K709" s="11"/>
      <c r="L709" s="11"/>
      <c r="M709" s="11"/>
    </row>
    <row r="710" ht="15.75" customHeight="1">
      <c r="A710" s="4"/>
      <c r="C710" s="13"/>
      <c r="E710" s="8"/>
      <c r="F710" s="14"/>
      <c r="G710" s="8"/>
      <c r="H710" s="7"/>
      <c r="K710" s="11"/>
      <c r="L710" s="11"/>
      <c r="M710" s="11"/>
    </row>
    <row r="711" ht="15.75" customHeight="1">
      <c r="A711" s="4"/>
      <c r="C711" s="13"/>
      <c r="E711" s="8"/>
      <c r="F711" s="14"/>
      <c r="G711" s="8"/>
      <c r="H711" s="7"/>
      <c r="K711" s="11"/>
      <c r="L711" s="11"/>
      <c r="M711" s="11"/>
    </row>
    <row r="712" ht="15.75" customHeight="1">
      <c r="A712" s="4"/>
      <c r="C712" s="13"/>
      <c r="E712" s="8"/>
      <c r="F712" s="14"/>
      <c r="G712" s="8"/>
      <c r="H712" s="7"/>
      <c r="K712" s="11"/>
      <c r="L712" s="11"/>
      <c r="M712" s="11"/>
    </row>
    <row r="713" ht="15.75" customHeight="1">
      <c r="A713" s="4"/>
      <c r="C713" s="13"/>
      <c r="E713" s="8"/>
      <c r="F713" s="14"/>
      <c r="G713" s="8"/>
      <c r="H713" s="7"/>
      <c r="K713" s="11"/>
      <c r="L713" s="11"/>
      <c r="M713" s="11"/>
    </row>
    <row r="714" ht="15.75" customHeight="1">
      <c r="A714" s="4"/>
      <c r="C714" s="13"/>
      <c r="E714" s="8"/>
      <c r="F714" s="14"/>
      <c r="G714" s="8"/>
      <c r="H714" s="7"/>
      <c r="K714" s="11"/>
      <c r="L714" s="11"/>
      <c r="M714" s="11"/>
    </row>
    <row r="715" ht="15.75" customHeight="1">
      <c r="A715" s="4"/>
      <c r="C715" s="13"/>
      <c r="E715" s="8"/>
      <c r="F715" s="14"/>
      <c r="G715" s="8"/>
      <c r="H715" s="7"/>
      <c r="K715" s="11"/>
      <c r="L715" s="11"/>
      <c r="M715" s="11"/>
    </row>
    <row r="716" ht="15.75" customHeight="1">
      <c r="A716" s="4"/>
      <c r="C716" s="13"/>
      <c r="E716" s="8"/>
      <c r="F716" s="14"/>
      <c r="G716" s="8"/>
      <c r="H716" s="7"/>
      <c r="K716" s="11"/>
      <c r="L716" s="11"/>
      <c r="M716" s="11"/>
    </row>
    <row r="717" ht="15.75" customHeight="1">
      <c r="A717" s="4"/>
      <c r="C717" s="13"/>
      <c r="E717" s="8"/>
      <c r="F717" s="14"/>
      <c r="G717" s="8"/>
      <c r="H717" s="7"/>
      <c r="K717" s="11"/>
      <c r="L717" s="11"/>
      <c r="M717" s="11"/>
    </row>
    <row r="718" ht="15.75" customHeight="1">
      <c r="A718" s="4"/>
      <c r="C718" s="13"/>
      <c r="E718" s="8"/>
      <c r="F718" s="14"/>
      <c r="G718" s="8"/>
      <c r="H718" s="7"/>
      <c r="K718" s="11"/>
      <c r="L718" s="11"/>
      <c r="M718" s="11"/>
    </row>
    <row r="719" ht="15.75" customHeight="1">
      <c r="A719" s="4"/>
      <c r="C719" s="13"/>
      <c r="E719" s="8"/>
      <c r="F719" s="14"/>
      <c r="G719" s="8"/>
      <c r="H719" s="7"/>
      <c r="K719" s="11"/>
      <c r="L719" s="11"/>
      <c r="M719" s="11"/>
    </row>
    <row r="720" ht="15.75" customHeight="1">
      <c r="A720" s="4"/>
      <c r="C720" s="13"/>
      <c r="E720" s="8"/>
      <c r="F720" s="14"/>
      <c r="G720" s="8"/>
      <c r="H720" s="7"/>
      <c r="K720" s="11"/>
      <c r="L720" s="11"/>
      <c r="M720" s="11"/>
    </row>
    <row r="721" ht="15.75" customHeight="1">
      <c r="A721" s="4"/>
      <c r="C721" s="13"/>
      <c r="E721" s="8"/>
      <c r="F721" s="14"/>
      <c r="G721" s="8"/>
      <c r="H721" s="7"/>
      <c r="K721" s="11"/>
      <c r="L721" s="11"/>
      <c r="M721" s="11"/>
    </row>
    <row r="722" ht="15.75" customHeight="1">
      <c r="A722" s="4"/>
      <c r="C722" s="13"/>
      <c r="E722" s="8"/>
      <c r="F722" s="14"/>
      <c r="G722" s="8"/>
      <c r="H722" s="7"/>
      <c r="K722" s="11"/>
      <c r="L722" s="11"/>
      <c r="M722" s="11"/>
    </row>
    <row r="723" ht="15.75" customHeight="1">
      <c r="A723" s="4"/>
      <c r="C723" s="13"/>
      <c r="E723" s="8"/>
      <c r="F723" s="14"/>
      <c r="G723" s="8"/>
      <c r="H723" s="7"/>
      <c r="K723" s="11"/>
      <c r="L723" s="11"/>
      <c r="M723" s="11"/>
    </row>
    <row r="724" ht="15.75" customHeight="1">
      <c r="A724" s="4"/>
      <c r="C724" s="13"/>
      <c r="E724" s="8"/>
      <c r="F724" s="14"/>
      <c r="G724" s="8"/>
      <c r="H724" s="7"/>
      <c r="K724" s="11"/>
      <c r="L724" s="11"/>
      <c r="M724" s="11"/>
    </row>
    <row r="725" ht="15.75" customHeight="1">
      <c r="A725" s="4"/>
      <c r="C725" s="13"/>
      <c r="E725" s="8"/>
      <c r="F725" s="14"/>
      <c r="G725" s="8"/>
      <c r="H725" s="7"/>
      <c r="K725" s="11"/>
      <c r="L725" s="11"/>
      <c r="M725" s="11"/>
    </row>
    <row r="726" ht="15.75" customHeight="1">
      <c r="A726" s="4"/>
      <c r="C726" s="13"/>
      <c r="E726" s="8"/>
      <c r="F726" s="14"/>
      <c r="G726" s="8"/>
      <c r="H726" s="7"/>
      <c r="K726" s="11"/>
      <c r="L726" s="11"/>
      <c r="M726" s="11"/>
    </row>
    <row r="727" ht="15.75" customHeight="1">
      <c r="A727" s="4"/>
      <c r="C727" s="13"/>
      <c r="E727" s="8"/>
      <c r="F727" s="14"/>
      <c r="G727" s="8"/>
      <c r="H727" s="7"/>
      <c r="K727" s="11"/>
      <c r="L727" s="11"/>
      <c r="M727" s="11"/>
    </row>
    <row r="728" ht="15.75" customHeight="1">
      <c r="A728" s="4"/>
      <c r="C728" s="13"/>
      <c r="E728" s="8"/>
      <c r="F728" s="14"/>
      <c r="G728" s="8"/>
      <c r="H728" s="7"/>
      <c r="K728" s="11"/>
      <c r="L728" s="11"/>
      <c r="M728" s="11"/>
    </row>
    <row r="729" ht="15.75" customHeight="1">
      <c r="A729" s="4"/>
      <c r="C729" s="13"/>
      <c r="E729" s="8"/>
      <c r="F729" s="14"/>
      <c r="G729" s="8"/>
      <c r="H729" s="7"/>
      <c r="K729" s="11"/>
      <c r="L729" s="11"/>
      <c r="M729" s="11"/>
    </row>
    <row r="730" ht="15.75" customHeight="1">
      <c r="A730" s="4"/>
      <c r="C730" s="13"/>
      <c r="E730" s="8"/>
      <c r="F730" s="14"/>
      <c r="G730" s="8"/>
      <c r="H730" s="7"/>
      <c r="K730" s="11"/>
      <c r="L730" s="11"/>
      <c r="M730" s="11"/>
    </row>
    <row r="731" ht="15.75" customHeight="1">
      <c r="A731" s="4"/>
      <c r="C731" s="13"/>
      <c r="E731" s="8"/>
      <c r="F731" s="14"/>
      <c r="G731" s="8"/>
      <c r="H731" s="7"/>
      <c r="K731" s="11"/>
      <c r="L731" s="11"/>
      <c r="M731" s="11"/>
    </row>
    <row r="732" ht="15.75" customHeight="1">
      <c r="A732" s="4"/>
      <c r="C732" s="13"/>
      <c r="E732" s="8"/>
      <c r="F732" s="14"/>
      <c r="G732" s="8"/>
      <c r="H732" s="7"/>
      <c r="K732" s="11"/>
      <c r="L732" s="11"/>
      <c r="M732" s="11"/>
    </row>
    <row r="733" ht="15.75" customHeight="1">
      <c r="A733" s="4"/>
      <c r="C733" s="13"/>
      <c r="E733" s="8"/>
      <c r="F733" s="14"/>
      <c r="G733" s="8"/>
      <c r="H733" s="7"/>
      <c r="K733" s="11"/>
      <c r="L733" s="11"/>
      <c r="M733" s="11"/>
    </row>
    <row r="734" ht="15.75" customHeight="1">
      <c r="A734" s="4"/>
      <c r="C734" s="13"/>
      <c r="E734" s="8"/>
      <c r="F734" s="14"/>
      <c r="G734" s="8"/>
      <c r="H734" s="7"/>
      <c r="K734" s="11"/>
      <c r="L734" s="11"/>
      <c r="M734" s="11"/>
    </row>
    <row r="735" ht="15.75" customHeight="1">
      <c r="A735" s="4"/>
      <c r="C735" s="13"/>
      <c r="E735" s="8"/>
      <c r="F735" s="14"/>
      <c r="G735" s="8"/>
      <c r="H735" s="7"/>
      <c r="K735" s="11"/>
      <c r="L735" s="11"/>
      <c r="M735" s="11"/>
    </row>
    <row r="736" ht="15.75" customHeight="1">
      <c r="A736" s="4"/>
      <c r="C736" s="13"/>
      <c r="E736" s="8"/>
      <c r="F736" s="14"/>
      <c r="G736" s="8"/>
      <c r="H736" s="7"/>
      <c r="K736" s="11"/>
      <c r="L736" s="11"/>
      <c r="M736" s="11"/>
    </row>
    <row r="737" ht="15.75" customHeight="1">
      <c r="A737" s="4"/>
      <c r="C737" s="13"/>
      <c r="E737" s="8"/>
      <c r="F737" s="14"/>
      <c r="G737" s="8"/>
      <c r="H737" s="7"/>
      <c r="K737" s="11"/>
      <c r="L737" s="11"/>
      <c r="M737" s="11"/>
    </row>
    <row r="738" ht="15.75" customHeight="1">
      <c r="A738" s="4"/>
      <c r="C738" s="13"/>
      <c r="E738" s="8"/>
      <c r="F738" s="14"/>
      <c r="G738" s="8"/>
      <c r="H738" s="7"/>
      <c r="K738" s="11"/>
      <c r="L738" s="11"/>
      <c r="M738" s="11"/>
    </row>
    <row r="739" ht="15.75" customHeight="1">
      <c r="A739" s="4"/>
      <c r="C739" s="13"/>
      <c r="E739" s="8"/>
      <c r="F739" s="14"/>
      <c r="G739" s="8"/>
      <c r="H739" s="7"/>
      <c r="K739" s="11"/>
      <c r="L739" s="11"/>
      <c r="M739" s="11"/>
    </row>
    <row r="740" ht="15.75" customHeight="1">
      <c r="A740" s="4"/>
      <c r="C740" s="13"/>
      <c r="E740" s="8"/>
      <c r="F740" s="14"/>
      <c r="G740" s="8"/>
      <c r="H740" s="7"/>
      <c r="K740" s="11"/>
      <c r="L740" s="11"/>
      <c r="M740" s="11"/>
    </row>
    <row r="741" ht="15.75" customHeight="1">
      <c r="A741" s="4"/>
      <c r="C741" s="13"/>
      <c r="E741" s="8"/>
      <c r="F741" s="14"/>
      <c r="G741" s="8"/>
      <c r="H741" s="7"/>
      <c r="K741" s="11"/>
      <c r="L741" s="11"/>
      <c r="M741" s="11"/>
    </row>
    <row r="742" ht="15.75" customHeight="1">
      <c r="A742" s="4"/>
      <c r="C742" s="13"/>
      <c r="E742" s="8"/>
      <c r="F742" s="14"/>
      <c r="G742" s="8"/>
      <c r="H742" s="7"/>
      <c r="K742" s="11"/>
      <c r="L742" s="11"/>
      <c r="M742" s="11"/>
    </row>
    <row r="743" ht="15.75" customHeight="1">
      <c r="A743" s="4"/>
      <c r="C743" s="13"/>
      <c r="E743" s="8"/>
      <c r="F743" s="14"/>
      <c r="G743" s="8"/>
      <c r="H743" s="7"/>
      <c r="K743" s="11"/>
      <c r="L743" s="11"/>
      <c r="M743" s="11"/>
    </row>
    <row r="744" ht="15.75" customHeight="1">
      <c r="A744" s="4"/>
      <c r="C744" s="13"/>
      <c r="E744" s="8"/>
      <c r="F744" s="14"/>
      <c r="G744" s="8"/>
      <c r="H744" s="7"/>
      <c r="K744" s="11"/>
      <c r="L744" s="11"/>
      <c r="M744" s="11"/>
    </row>
    <row r="745" ht="15.75" customHeight="1">
      <c r="A745" s="4"/>
      <c r="C745" s="13"/>
      <c r="E745" s="8"/>
      <c r="F745" s="14"/>
      <c r="G745" s="8"/>
      <c r="H745" s="7"/>
      <c r="K745" s="11"/>
      <c r="L745" s="11"/>
      <c r="M745" s="11"/>
    </row>
    <row r="746" ht="15.75" customHeight="1">
      <c r="A746" s="4"/>
      <c r="C746" s="13"/>
      <c r="E746" s="8"/>
      <c r="F746" s="14"/>
      <c r="G746" s="8"/>
      <c r="H746" s="7"/>
      <c r="K746" s="11"/>
      <c r="L746" s="11"/>
      <c r="M746" s="11"/>
    </row>
    <row r="747" ht="15.75" customHeight="1">
      <c r="A747" s="4"/>
      <c r="C747" s="13"/>
      <c r="E747" s="8"/>
      <c r="F747" s="14"/>
      <c r="G747" s="8"/>
      <c r="H747" s="7"/>
      <c r="K747" s="11"/>
      <c r="L747" s="11"/>
      <c r="M747" s="11"/>
    </row>
    <row r="748" ht="15.75" customHeight="1">
      <c r="A748" s="4"/>
      <c r="C748" s="13"/>
      <c r="E748" s="8"/>
      <c r="F748" s="14"/>
      <c r="G748" s="8"/>
      <c r="H748" s="7"/>
      <c r="K748" s="11"/>
      <c r="L748" s="11"/>
      <c r="M748" s="11"/>
    </row>
    <row r="749" ht="15.75" customHeight="1">
      <c r="A749" s="4"/>
      <c r="C749" s="13"/>
      <c r="E749" s="8"/>
      <c r="F749" s="14"/>
      <c r="G749" s="8"/>
      <c r="H749" s="7"/>
      <c r="K749" s="11"/>
      <c r="L749" s="11"/>
      <c r="M749" s="11"/>
    </row>
    <row r="750" ht="15.75" customHeight="1">
      <c r="A750" s="4"/>
      <c r="C750" s="13"/>
      <c r="E750" s="8"/>
      <c r="F750" s="14"/>
      <c r="G750" s="8"/>
      <c r="H750" s="7"/>
      <c r="K750" s="11"/>
      <c r="L750" s="11"/>
      <c r="M750" s="11"/>
    </row>
    <row r="751" ht="15.75" customHeight="1">
      <c r="A751" s="4"/>
      <c r="C751" s="13"/>
      <c r="E751" s="8"/>
      <c r="F751" s="14"/>
      <c r="G751" s="8"/>
      <c r="H751" s="7"/>
      <c r="K751" s="11"/>
      <c r="L751" s="11"/>
      <c r="M751" s="11"/>
    </row>
    <row r="752" ht="15.75" customHeight="1">
      <c r="A752" s="4"/>
      <c r="C752" s="13"/>
      <c r="E752" s="8"/>
      <c r="F752" s="14"/>
      <c r="G752" s="8"/>
      <c r="H752" s="7"/>
      <c r="K752" s="11"/>
      <c r="L752" s="11"/>
      <c r="M752" s="11"/>
    </row>
    <row r="753" ht="15.75" customHeight="1">
      <c r="A753" s="4"/>
      <c r="C753" s="13"/>
      <c r="E753" s="8"/>
      <c r="F753" s="14"/>
      <c r="G753" s="8"/>
      <c r="H753" s="7"/>
      <c r="K753" s="11"/>
      <c r="L753" s="11"/>
      <c r="M753" s="11"/>
    </row>
    <row r="754" ht="15.75" customHeight="1">
      <c r="A754" s="4"/>
      <c r="C754" s="13"/>
      <c r="E754" s="8"/>
      <c r="F754" s="14"/>
      <c r="G754" s="8"/>
      <c r="H754" s="7"/>
      <c r="K754" s="11"/>
      <c r="L754" s="11"/>
      <c r="M754" s="11"/>
    </row>
    <row r="755" ht="15.75" customHeight="1">
      <c r="A755" s="4"/>
      <c r="C755" s="13"/>
      <c r="E755" s="8"/>
      <c r="F755" s="14"/>
      <c r="G755" s="8"/>
      <c r="H755" s="7"/>
      <c r="K755" s="11"/>
      <c r="L755" s="11"/>
      <c r="M755" s="11"/>
    </row>
    <row r="756" ht="15.75" customHeight="1">
      <c r="A756" s="4"/>
      <c r="C756" s="13"/>
      <c r="E756" s="8"/>
      <c r="F756" s="14"/>
      <c r="G756" s="8"/>
      <c r="H756" s="7"/>
      <c r="K756" s="11"/>
      <c r="L756" s="11"/>
      <c r="M756" s="11"/>
    </row>
    <row r="757" ht="15.75" customHeight="1">
      <c r="A757" s="4"/>
      <c r="C757" s="13"/>
      <c r="E757" s="8"/>
      <c r="F757" s="14"/>
      <c r="G757" s="8"/>
      <c r="H757" s="7"/>
      <c r="K757" s="11"/>
      <c r="L757" s="11"/>
      <c r="M757" s="11"/>
    </row>
    <row r="758" ht="15.75" customHeight="1">
      <c r="A758" s="4"/>
      <c r="C758" s="13"/>
      <c r="E758" s="8"/>
      <c r="F758" s="14"/>
      <c r="G758" s="8"/>
      <c r="H758" s="7"/>
      <c r="K758" s="11"/>
      <c r="L758" s="11"/>
      <c r="M758" s="11"/>
    </row>
    <row r="759" ht="15.75" customHeight="1">
      <c r="A759" s="4"/>
      <c r="C759" s="13"/>
      <c r="E759" s="8"/>
      <c r="F759" s="14"/>
      <c r="G759" s="8"/>
      <c r="H759" s="7"/>
      <c r="K759" s="11"/>
      <c r="L759" s="11"/>
      <c r="M759" s="11"/>
    </row>
    <row r="760" ht="15.75" customHeight="1">
      <c r="A760" s="4"/>
      <c r="C760" s="13"/>
      <c r="E760" s="8"/>
      <c r="F760" s="14"/>
      <c r="G760" s="8"/>
      <c r="H760" s="7"/>
      <c r="K760" s="11"/>
      <c r="L760" s="11"/>
      <c r="M760" s="11"/>
    </row>
    <row r="761" ht="15.75" customHeight="1">
      <c r="A761" s="4"/>
      <c r="C761" s="13"/>
      <c r="E761" s="8"/>
      <c r="F761" s="14"/>
      <c r="G761" s="8"/>
      <c r="H761" s="7"/>
      <c r="K761" s="11"/>
      <c r="L761" s="11"/>
      <c r="M761" s="11"/>
    </row>
    <row r="762" ht="15.75" customHeight="1">
      <c r="A762" s="4"/>
      <c r="C762" s="13"/>
      <c r="E762" s="8"/>
      <c r="F762" s="14"/>
      <c r="G762" s="8"/>
      <c r="H762" s="7"/>
      <c r="K762" s="11"/>
      <c r="L762" s="11"/>
      <c r="M762" s="11"/>
    </row>
    <row r="763" ht="15.75" customHeight="1">
      <c r="A763" s="4"/>
      <c r="C763" s="13"/>
      <c r="E763" s="8"/>
      <c r="F763" s="14"/>
      <c r="G763" s="8"/>
      <c r="H763" s="7"/>
      <c r="K763" s="11"/>
      <c r="L763" s="11"/>
      <c r="M763" s="11"/>
    </row>
    <row r="764" ht="15.75" customHeight="1">
      <c r="A764" s="4"/>
      <c r="C764" s="13"/>
      <c r="E764" s="8"/>
      <c r="F764" s="14"/>
      <c r="G764" s="8"/>
      <c r="H764" s="7"/>
      <c r="K764" s="11"/>
      <c r="L764" s="11"/>
      <c r="M764" s="11"/>
    </row>
    <row r="765" ht="15.75" customHeight="1">
      <c r="A765" s="4"/>
      <c r="C765" s="13"/>
      <c r="E765" s="8"/>
      <c r="F765" s="14"/>
      <c r="G765" s="8"/>
      <c r="H765" s="7"/>
      <c r="K765" s="11"/>
      <c r="L765" s="11"/>
      <c r="M765" s="11"/>
    </row>
    <row r="766" ht="15.75" customHeight="1">
      <c r="A766" s="4"/>
      <c r="C766" s="13"/>
      <c r="E766" s="8"/>
      <c r="F766" s="14"/>
      <c r="G766" s="8"/>
      <c r="H766" s="7"/>
      <c r="K766" s="11"/>
      <c r="L766" s="11"/>
      <c r="M766" s="11"/>
    </row>
    <row r="767" ht="15.75" customHeight="1">
      <c r="A767" s="4"/>
      <c r="C767" s="13"/>
      <c r="E767" s="8"/>
      <c r="F767" s="14"/>
      <c r="G767" s="8"/>
      <c r="H767" s="7"/>
      <c r="K767" s="11"/>
      <c r="L767" s="11"/>
      <c r="M767" s="11"/>
    </row>
    <row r="768" ht="15.75" customHeight="1">
      <c r="A768" s="4"/>
      <c r="C768" s="13"/>
      <c r="E768" s="8"/>
      <c r="F768" s="14"/>
      <c r="G768" s="8"/>
      <c r="H768" s="7"/>
      <c r="K768" s="11"/>
      <c r="L768" s="11"/>
      <c r="M768" s="11"/>
    </row>
    <row r="769" ht="15.75" customHeight="1">
      <c r="A769" s="4"/>
      <c r="C769" s="13"/>
      <c r="E769" s="8"/>
      <c r="F769" s="14"/>
      <c r="G769" s="8"/>
      <c r="H769" s="7"/>
      <c r="K769" s="11"/>
      <c r="L769" s="11"/>
      <c r="M769" s="11"/>
    </row>
    <row r="770" ht="15.75" customHeight="1">
      <c r="A770" s="4"/>
      <c r="C770" s="13"/>
      <c r="E770" s="8"/>
      <c r="F770" s="14"/>
      <c r="G770" s="8"/>
      <c r="H770" s="7"/>
      <c r="K770" s="11"/>
      <c r="L770" s="11"/>
      <c r="M770" s="11"/>
    </row>
    <row r="771" ht="15.75" customHeight="1">
      <c r="A771" s="4"/>
      <c r="C771" s="13"/>
      <c r="E771" s="8"/>
      <c r="F771" s="14"/>
      <c r="G771" s="8"/>
      <c r="H771" s="7"/>
      <c r="K771" s="11"/>
      <c r="L771" s="11"/>
      <c r="M771" s="11"/>
    </row>
    <row r="772" ht="15.75" customHeight="1">
      <c r="A772" s="4"/>
      <c r="C772" s="13"/>
      <c r="E772" s="8"/>
      <c r="F772" s="14"/>
      <c r="G772" s="8"/>
      <c r="H772" s="7"/>
      <c r="K772" s="11"/>
      <c r="L772" s="11"/>
      <c r="M772" s="11"/>
    </row>
    <row r="773" ht="15.75" customHeight="1">
      <c r="A773" s="4"/>
      <c r="C773" s="13"/>
      <c r="E773" s="8"/>
      <c r="F773" s="14"/>
      <c r="G773" s="8"/>
      <c r="H773" s="7"/>
      <c r="K773" s="11"/>
      <c r="L773" s="11"/>
      <c r="M773" s="11"/>
    </row>
    <row r="774" ht="15.75" customHeight="1">
      <c r="A774" s="4"/>
      <c r="C774" s="13"/>
      <c r="E774" s="8"/>
      <c r="F774" s="14"/>
      <c r="G774" s="8"/>
      <c r="H774" s="7"/>
      <c r="K774" s="11"/>
      <c r="L774" s="11"/>
      <c r="M774" s="11"/>
    </row>
    <row r="775" ht="15.75" customHeight="1">
      <c r="A775" s="4"/>
      <c r="C775" s="13"/>
      <c r="E775" s="8"/>
      <c r="F775" s="14"/>
      <c r="G775" s="8"/>
      <c r="H775" s="7"/>
      <c r="K775" s="11"/>
      <c r="L775" s="11"/>
      <c r="M775" s="11"/>
    </row>
    <row r="776" ht="15.75" customHeight="1">
      <c r="A776" s="4"/>
      <c r="C776" s="13"/>
      <c r="E776" s="8"/>
      <c r="F776" s="14"/>
      <c r="G776" s="8"/>
      <c r="H776" s="7"/>
      <c r="K776" s="11"/>
      <c r="L776" s="11"/>
      <c r="M776" s="11"/>
    </row>
    <row r="777" ht="15.75" customHeight="1">
      <c r="A777" s="4"/>
      <c r="C777" s="13"/>
      <c r="E777" s="8"/>
      <c r="F777" s="14"/>
      <c r="G777" s="8"/>
      <c r="H777" s="7"/>
      <c r="K777" s="11"/>
      <c r="L777" s="11"/>
      <c r="M777" s="11"/>
    </row>
    <row r="778" ht="15.75" customHeight="1">
      <c r="A778" s="4"/>
      <c r="C778" s="13"/>
      <c r="E778" s="8"/>
      <c r="F778" s="14"/>
      <c r="G778" s="8"/>
      <c r="H778" s="7"/>
      <c r="K778" s="11"/>
      <c r="L778" s="11"/>
      <c r="M778" s="11"/>
    </row>
    <row r="779" ht="15.75" customHeight="1">
      <c r="A779" s="4"/>
      <c r="C779" s="13"/>
      <c r="E779" s="8"/>
      <c r="F779" s="14"/>
      <c r="G779" s="8"/>
      <c r="H779" s="7"/>
      <c r="K779" s="11"/>
      <c r="L779" s="11"/>
      <c r="M779" s="11"/>
    </row>
    <row r="780" ht="15.75" customHeight="1">
      <c r="A780" s="4"/>
      <c r="C780" s="13"/>
      <c r="E780" s="8"/>
      <c r="F780" s="14"/>
      <c r="G780" s="8"/>
      <c r="H780" s="7"/>
      <c r="K780" s="11"/>
      <c r="L780" s="11"/>
      <c r="M780" s="11"/>
    </row>
    <row r="781" ht="15.75" customHeight="1">
      <c r="A781" s="4"/>
      <c r="C781" s="13"/>
      <c r="E781" s="8"/>
      <c r="F781" s="14"/>
      <c r="G781" s="8"/>
      <c r="H781" s="7"/>
      <c r="K781" s="11"/>
      <c r="L781" s="11"/>
      <c r="M781" s="11"/>
    </row>
    <row r="782" ht="15.75" customHeight="1">
      <c r="A782" s="4"/>
      <c r="C782" s="13"/>
      <c r="E782" s="8"/>
      <c r="F782" s="14"/>
      <c r="G782" s="8"/>
      <c r="H782" s="7"/>
      <c r="K782" s="11"/>
      <c r="L782" s="11"/>
      <c r="M782" s="11"/>
    </row>
    <row r="783" ht="15.75" customHeight="1">
      <c r="A783" s="4"/>
      <c r="C783" s="13"/>
      <c r="E783" s="8"/>
      <c r="F783" s="14"/>
      <c r="G783" s="8"/>
      <c r="H783" s="7"/>
      <c r="K783" s="11"/>
      <c r="L783" s="11"/>
      <c r="M783" s="11"/>
    </row>
    <row r="784" ht="15.75" customHeight="1">
      <c r="A784" s="4"/>
      <c r="C784" s="13"/>
      <c r="E784" s="8"/>
      <c r="F784" s="14"/>
      <c r="G784" s="8"/>
      <c r="H784" s="7"/>
      <c r="K784" s="11"/>
      <c r="L784" s="11"/>
      <c r="M784" s="11"/>
    </row>
    <row r="785" ht="15.75" customHeight="1">
      <c r="A785" s="4"/>
      <c r="C785" s="13"/>
      <c r="E785" s="8"/>
      <c r="F785" s="14"/>
      <c r="G785" s="8"/>
      <c r="H785" s="7"/>
      <c r="K785" s="11"/>
      <c r="L785" s="11"/>
      <c r="M785" s="11"/>
    </row>
    <row r="786" ht="15.75" customHeight="1">
      <c r="A786" s="4"/>
      <c r="C786" s="13"/>
      <c r="E786" s="8"/>
      <c r="F786" s="14"/>
      <c r="G786" s="8"/>
      <c r="H786" s="7"/>
      <c r="K786" s="11"/>
      <c r="L786" s="11"/>
      <c r="M786" s="11"/>
    </row>
    <row r="787" ht="15.75" customHeight="1">
      <c r="A787" s="4"/>
      <c r="C787" s="13"/>
      <c r="E787" s="8"/>
      <c r="F787" s="14"/>
      <c r="G787" s="8"/>
      <c r="H787" s="7"/>
      <c r="K787" s="11"/>
      <c r="L787" s="11"/>
      <c r="M787" s="11"/>
    </row>
    <row r="788" ht="15.75" customHeight="1">
      <c r="A788" s="4"/>
      <c r="C788" s="13"/>
      <c r="E788" s="8"/>
      <c r="F788" s="14"/>
      <c r="G788" s="8"/>
      <c r="H788" s="7"/>
      <c r="K788" s="11"/>
      <c r="L788" s="11"/>
      <c r="M788" s="11"/>
    </row>
    <row r="789" ht="15.75" customHeight="1">
      <c r="A789" s="4"/>
      <c r="C789" s="13"/>
      <c r="E789" s="8"/>
      <c r="F789" s="14"/>
      <c r="G789" s="8"/>
      <c r="H789" s="7"/>
      <c r="K789" s="11"/>
      <c r="L789" s="11"/>
      <c r="M789" s="11"/>
    </row>
    <row r="790" ht="15.75" customHeight="1">
      <c r="A790" s="4"/>
      <c r="C790" s="13"/>
      <c r="E790" s="8"/>
      <c r="F790" s="14"/>
      <c r="G790" s="8"/>
      <c r="H790" s="7"/>
      <c r="K790" s="11"/>
      <c r="L790" s="11"/>
      <c r="M790" s="11"/>
    </row>
    <row r="791" ht="15.75" customHeight="1">
      <c r="A791" s="4"/>
      <c r="C791" s="13"/>
      <c r="E791" s="8"/>
      <c r="F791" s="14"/>
      <c r="G791" s="8"/>
      <c r="H791" s="7"/>
      <c r="K791" s="11"/>
      <c r="L791" s="11"/>
      <c r="M791" s="11"/>
    </row>
    <row r="792" ht="15.75" customHeight="1">
      <c r="A792" s="4"/>
      <c r="C792" s="13"/>
      <c r="E792" s="8"/>
      <c r="F792" s="14"/>
      <c r="G792" s="8"/>
      <c r="H792" s="7"/>
      <c r="K792" s="11"/>
      <c r="L792" s="11"/>
      <c r="M792" s="11"/>
    </row>
    <row r="793" ht="15.75" customHeight="1">
      <c r="A793" s="4"/>
      <c r="C793" s="13"/>
      <c r="E793" s="8"/>
      <c r="F793" s="14"/>
      <c r="G793" s="8"/>
      <c r="H793" s="7"/>
      <c r="K793" s="11"/>
      <c r="L793" s="11"/>
      <c r="M793" s="11"/>
    </row>
    <row r="794" ht="15.75" customHeight="1">
      <c r="A794" s="4"/>
      <c r="C794" s="13"/>
      <c r="E794" s="8"/>
      <c r="F794" s="14"/>
      <c r="G794" s="8"/>
      <c r="H794" s="7"/>
      <c r="K794" s="11"/>
      <c r="L794" s="11"/>
      <c r="M794" s="11"/>
    </row>
    <row r="795" ht="15.75" customHeight="1">
      <c r="A795" s="4"/>
      <c r="C795" s="13"/>
      <c r="E795" s="8"/>
      <c r="F795" s="14"/>
      <c r="G795" s="8"/>
      <c r="H795" s="7"/>
      <c r="K795" s="11"/>
      <c r="L795" s="11"/>
      <c r="M795" s="11"/>
    </row>
    <row r="796" ht="15.75" customHeight="1">
      <c r="A796" s="4"/>
      <c r="C796" s="13"/>
      <c r="E796" s="8"/>
      <c r="F796" s="14"/>
      <c r="G796" s="8"/>
      <c r="H796" s="7"/>
      <c r="K796" s="11"/>
      <c r="L796" s="11"/>
      <c r="M796" s="11"/>
    </row>
    <row r="797" ht="15.75" customHeight="1">
      <c r="A797" s="4"/>
      <c r="C797" s="13"/>
      <c r="E797" s="8"/>
      <c r="F797" s="14"/>
      <c r="G797" s="8"/>
      <c r="H797" s="7"/>
      <c r="K797" s="11"/>
      <c r="L797" s="11"/>
      <c r="M797" s="11"/>
    </row>
    <row r="798" ht="15.75" customHeight="1">
      <c r="A798" s="4"/>
      <c r="C798" s="13"/>
      <c r="E798" s="8"/>
      <c r="F798" s="14"/>
      <c r="G798" s="8"/>
      <c r="H798" s="7"/>
      <c r="K798" s="11"/>
      <c r="L798" s="11"/>
      <c r="M798" s="11"/>
    </row>
    <row r="799" ht="15.75" customHeight="1">
      <c r="A799" s="4"/>
      <c r="C799" s="13"/>
      <c r="E799" s="8"/>
      <c r="F799" s="14"/>
      <c r="G799" s="8"/>
      <c r="H799" s="7"/>
      <c r="K799" s="11"/>
      <c r="L799" s="11"/>
      <c r="M799" s="11"/>
    </row>
    <row r="800" ht="15.75" customHeight="1">
      <c r="A800" s="4"/>
      <c r="C800" s="13"/>
      <c r="E800" s="8"/>
      <c r="F800" s="14"/>
      <c r="G800" s="8"/>
      <c r="H800" s="7"/>
      <c r="K800" s="11"/>
      <c r="L800" s="11"/>
      <c r="M800" s="11"/>
    </row>
    <row r="801" ht="15.75" customHeight="1">
      <c r="A801" s="4"/>
      <c r="C801" s="13"/>
      <c r="E801" s="8"/>
      <c r="F801" s="14"/>
      <c r="G801" s="8"/>
      <c r="H801" s="7"/>
      <c r="K801" s="11"/>
      <c r="L801" s="11"/>
      <c r="M801" s="11"/>
    </row>
    <row r="802" ht="15.75" customHeight="1">
      <c r="A802" s="4"/>
      <c r="C802" s="13"/>
      <c r="E802" s="8"/>
      <c r="F802" s="14"/>
      <c r="G802" s="8"/>
      <c r="H802" s="7"/>
      <c r="K802" s="11"/>
      <c r="L802" s="11"/>
      <c r="M802" s="11"/>
    </row>
    <row r="803" ht="15.75" customHeight="1">
      <c r="A803" s="4"/>
      <c r="C803" s="13"/>
      <c r="E803" s="8"/>
      <c r="F803" s="14"/>
      <c r="G803" s="8"/>
      <c r="H803" s="7"/>
      <c r="K803" s="11"/>
      <c r="L803" s="11"/>
      <c r="M803" s="11"/>
    </row>
    <row r="804" ht="15.75" customHeight="1">
      <c r="A804" s="4"/>
      <c r="C804" s="13"/>
      <c r="E804" s="8"/>
      <c r="F804" s="14"/>
      <c r="G804" s="8"/>
      <c r="H804" s="7"/>
      <c r="K804" s="11"/>
      <c r="L804" s="11"/>
      <c r="M804" s="11"/>
    </row>
    <row r="805" ht="15.75" customHeight="1">
      <c r="A805" s="4"/>
      <c r="C805" s="13"/>
      <c r="E805" s="8"/>
      <c r="F805" s="14"/>
      <c r="G805" s="8"/>
      <c r="H805" s="7"/>
      <c r="K805" s="11"/>
      <c r="L805" s="11"/>
      <c r="M805" s="11"/>
    </row>
    <row r="806" ht="15.75" customHeight="1">
      <c r="A806" s="4"/>
      <c r="C806" s="13"/>
      <c r="E806" s="8"/>
      <c r="F806" s="14"/>
      <c r="G806" s="8"/>
      <c r="H806" s="7"/>
      <c r="K806" s="11"/>
      <c r="L806" s="11"/>
      <c r="M806" s="11"/>
    </row>
    <row r="807" ht="15.75" customHeight="1">
      <c r="A807" s="4"/>
      <c r="C807" s="13"/>
      <c r="E807" s="8"/>
      <c r="F807" s="14"/>
      <c r="G807" s="8"/>
      <c r="H807" s="7"/>
      <c r="K807" s="11"/>
      <c r="L807" s="11"/>
      <c r="M807" s="11"/>
    </row>
    <row r="808" ht="15.75" customHeight="1">
      <c r="A808" s="4"/>
      <c r="C808" s="13"/>
      <c r="E808" s="8"/>
      <c r="F808" s="14"/>
      <c r="G808" s="8"/>
      <c r="H808" s="7"/>
      <c r="K808" s="11"/>
      <c r="L808" s="11"/>
      <c r="M808" s="11"/>
    </row>
    <row r="809" ht="15.75" customHeight="1">
      <c r="A809" s="4"/>
      <c r="C809" s="13"/>
      <c r="E809" s="8"/>
      <c r="F809" s="14"/>
      <c r="G809" s="8"/>
      <c r="H809" s="7"/>
      <c r="K809" s="11"/>
      <c r="L809" s="11"/>
      <c r="M809" s="11"/>
    </row>
    <row r="810" ht="15.75" customHeight="1">
      <c r="A810" s="4"/>
      <c r="C810" s="13"/>
      <c r="E810" s="8"/>
      <c r="F810" s="14"/>
      <c r="G810" s="8"/>
      <c r="H810" s="7"/>
      <c r="K810" s="11"/>
      <c r="L810" s="11"/>
      <c r="M810" s="11"/>
    </row>
    <row r="811" ht="15.75" customHeight="1">
      <c r="A811" s="4"/>
      <c r="C811" s="13"/>
      <c r="E811" s="8"/>
      <c r="F811" s="14"/>
      <c r="G811" s="8"/>
      <c r="H811" s="7"/>
      <c r="K811" s="11"/>
      <c r="L811" s="11"/>
      <c r="M811" s="11"/>
    </row>
    <row r="812" ht="15.75" customHeight="1">
      <c r="A812" s="4"/>
      <c r="C812" s="13"/>
      <c r="E812" s="8"/>
      <c r="F812" s="14"/>
      <c r="G812" s="8"/>
      <c r="H812" s="7"/>
      <c r="K812" s="11"/>
      <c r="L812" s="11"/>
      <c r="M812" s="11"/>
    </row>
    <row r="813" ht="15.75" customHeight="1">
      <c r="A813" s="4"/>
      <c r="C813" s="13"/>
      <c r="E813" s="8"/>
      <c r="F813" s="14"/>
      <c r="G813" s="8"/>
      <c r="H813" s="7"/>
      <c r="K813" s="11"/>
      <c r="L813" s="11"/>
      <c r="M813" s="11"/>
    </row>
    <row r="814" ht="15.75" customHeight="1">
      <c r="A814" s="4"/>
      <c r="C814" s="13"/>
      <c r="E814" s="8"/>
      <c r="F814" s="14"/>
      <c r="G814" s="8"/>
      <c r="H814" s="7"/>
      <c r="K814" s="11"/>
      <c r="L814" s="11"/>
      <c r="M814" s="11"/>
    </row>
    <row r="815" ht="15.75" customHeight="1">
      <c r="A815" s="4"/>
      <c r="C815" s="13"/>
      <c r="E815" s="8"/>
      <c r="F815" s="14"/>
      <c r="G815" s="8"/>
      <c r="H815" s="7"/>
      <c r="K815" s="11"/>
      <c r="L815" s="11"/>
      <c r="M815" s="11"/>
    </row>
    <row r="816" ht="15.75" customHeight="1">
      <c r="A816" s="4"/>
      <c r="C816" s="13"/>
      <c r="E816" s="8"/>
      <c r="F816" s="14"/>
      <c r="G816" s="8"/>
      <c r="H816" s="7"/>
      <c r="K816" s="11"/>
      <c r="L816" s="11"/>
      <c r="M816" s="11"/>
    </row>
    <row r="817" ht="15.75" customHeight="1">
      <c r="A817" s="4"/>
      <c r="C817" s="13"/>
      <c r="E817" s="8"/>
      <c r="F817" s="14"/>
      <c r="G817" s="8"/>
      <c r="H817" s="7"/>
      <c r="K817" s="11"/>
      <c r="L817" s="11"/>
      <c r="M817" s="11"/>
    </row>
    <row r="818" ht="15.75" customHeight="1">
      <c r="A818" s="4"/>
      <c r="C818" s="13"/>
      <c r="E818" s="8"/>
      <c r="F818" s="14"/>
      <c r="G818" s="8"/>
      <c r="H818" s="7"/>
      <c r="K818" s="11"/>
      <c r="L818" s="11"/>
      <c r="M818" s="11"/>
    </row>
    <row r="819" ht="15.75" customHeight="1">
      <c r="A819" s="4"/>
      <c r="C819" s="13"/>
      <c r="E819" s="8"/>
      <c r="F819" s="14"/>
      <c r="G819" s="8"/>
      <c r="H819" s="7"/>
      <c r="K819" s="11"/>
      <c r="L819" s="11"/>
      <c r="M819" s="11"/>
    </row>
    <row r="820" ht="15.75" customHeight="1">
      <c r="A820" s="4"/>
      <c r="C820" s="13"/>
      <c r="E820" s="8"/>
      <c r="F820" s="14"/>
      <c r="G820" s="8"/>
      <c r="H820" s="7"/>
      <c r="K820" s="11"/>
      <c r="L820" s="11"/>
      <c r="M820" s="11"/>
    </row>
    <row r="821" ht="15.75" customHeight="1">
      <c r="A821" s="4"/>
      <c r="C821" s="13"/>
      <c r="E821" s="8"/>
      <c r="F821" s="14"/>
      <c r="G821" s="8"/>
      <c r="H821" s="7"/>
      <c r="K821" s="11"/>
      <c r="L821" s="11"/>
      <c r="M821" s="11"/>
    </row>
    <row r="822" ht="15.75" customHeight="1">
      <c r="A822" s="4"/>
      <c r="C822" s="13"/>
      <c r="E822" s="8"/>
      <c r="F822" s="14"/>
      <c r="G822" s="8"/>
      <c r="H822" s="7"/>
      <c r="K822" s="11"/>
      <c r="L822" s="11"/>
      <c r="M822" s="11"/>
    </row>
    <row r="823" ht="15.75" customHeight="1">
      <c r="A823" s="4"/>
      <c r="C823" s="13"/>
      <c r="E823" s="8"/>
      <c r="F823" s="14"/>
      <c r="G823" s="8"/>
      <c r="H823" s="7"/>
      <c r="K823" s="11"/>
      <c r="L823" s="11"/>
      <c r="M823" s="11"/>
    </row>
    <row r="824" ht="15.75" customHeight="1">
      <c r="A824" s="4"/>
      <c r="C824" s="13"/>
      <c r="E824" s="8"/>
      <c r="F824" s="14"/>
      <c r="G824" s="8"/>
      <c r="H824" s="7"/>
      <c r="K824" s="11"/>
      <c r="L824" s="11"/>
      <c r="M824" s="11"/>
    </row>
    <row r="825" ht="15.75" customHeight="1">
      <c r="A825" s="4"/>
      <c r="C825" s="13"/>
      <c r="E825" s="8"/>
      <c r="F825" s="14"/>
      <c r="G825" s="8"/>
      <c r="H825" s="7"/>
      <c r="K825" s="11"/>
      <c r="L825" s="11"/>
      <c r="M825" s="11"/>
    </row>
    <row r="826" ht="15.75" customHeight="1">
      <c r="A826" s="4"/>
      <c r="C826" s="13"/>
      <c r="E826" s="8"/>
      <c r="F826" s="14"/>
      <c r="G826" s="8"/>
      <c r="H826" s="7"/>
      <c r="K826" s="11"/>
      <c r="L826" s="11"/>
      <c r="M826" s="11"/>
    </row>
    <row r="827" ht="15.75" customHeight="1">
      <c r="A827" s="4"/>
      <c r="C827" s="13"/>
      <c r="E827" s="8"/>
      <c r="F827" s="14"/>
      <c r="G827" s="8"/>
      <c r="H827" s="7"/>
      <c r="K827" s="11"/>
      <c r="L827" s="11"/>
      <c r="M827" s="11"/>
    </row>
    <row r="828" ht="15.75" customHeight="1">
      <c r="A828" s="4"/>
      <c r="C828" s="13"/>
      <c r="E828" s="8"/>
      <c r="F828" s="14"/>
      <c r="G828" s="8"/>
      <c r="H828" s="7"/>
      <c r="K828" s="11"/>
      <c r="L828" s="11"/>
      <c r="M828" s="11"/>
    </row>
    <row r="829" ht="15.75" customHeight="1">
      <c r="A829" s="4"/>
      <c r="C829" s="13"/>
      <c r="E829" s="8"/>
      <c r="F829" s="14"/>
      <c r="G829" s="8"/>
      <c r="H829" s="7"/>
      <c r="K829" s="11"/>
      <c r="L829" s="11"/>
      <c r="M829" s="11"/>
    </row>
    <row r="830" ht="15.75" customHeight="1">
      <c r="A830" s="4"/>
      <c r="C830" s="13"/>
      <c r="E830" s="8"/>
      <c r="F830" s="14"/>
      <c r="G830" s="8"/>
      <c r="H830" s="7"/>
      <c r="K830" s="11"/>
      <c r="L830" s="11"/>
      <c r="M830" s="11"/>
    </row>
    <row r="831" ht="15.75" customHeight="1">
      <c r="A831" s="4"/>
      <c r="C831" s="13"/>
      <c r="E831" s="8"/>
      <c r="F831" s="14"/>
      <c r="G831" s="8"/>
      <c r="H831" s="7"/>
      <c r="K831" s="11"/>
      <c r="L831" s="11"/>
      <c r="M831" s="11"/>
    </row>
    <row r="832" ht="15.75" customHeight="1">
      <c r="A832" s="4"/>
      <c r="C832" s="13"/>
      <c r="E832" s="8"/>
      <c r="F832" s="14"/>
      <c r="G832" s="8"/>
      <c r="H832" s="7"/>
      <c r="K832" s="11"/>
      <c r="L832" s="11"/>
      <c r="M832" s="11"/>
    </row>
    <row r="833" ht="15.75" customHeight="1">
      <c r="A833" s="4"/>
      <c r="C833" s="13"/>
      <c r="E833" s="8"/>
      <c r="F833" s="14"/>
      <c r="G833" s="8"/>
      <c r="H833" s="7"/>
      <c r="K833" s="11"/>
      <c r="L833" s="11"/>
      <c r="M833" s="11"/>
    </row>
    <row r="834" ht="15.75" customHeight="1">
      <c r="A834" s="4"/>
      <c r="C834" s="13"/>
      <c r="E834" s="8"/>
      <c r="F834" s="14"/>
      <c r="G834" s="8"/>
      <c r="H834" s="7"/>
      <c r="K834" s="11"/>
      <c r="L834" s="11"/>
      <c r="M834" s="11"/>
    </row>
    <row r="835" ht="15.75" customHeight="1">
      <c r="A835" s="4"/>
      <c r="C835" s="13"/>
      <c r="E835" s="8"/>
      <c r="F835" s="14"/>
      <c r="G835" s="8"/>
      <c r="H835" s="7"/>
      <c r="K835" s="11"/>
      <c r="L835" s="11"/>
      <c r="M835" s="11"/>
    </row>
    <row r="836" ht="15.75" customHeight="1">
      <c r="A836" s="4"/>
      <c r="C836" s="13"/>
      <c r="E836" s="8"/>
      <c r="F836" s="14"/>
      <c r="G836" s="8"/>
      <c r="H836" s="7"/>
      <c r="K836" s="11"/>
      <c r="L836" s="11"/>
      <c r="M836" s="11"/>
    </row>
    <row r="837" ht="15.75" customHeight="1">
      <c r="A837" s="4"/>
      <c r="C837" s="13"/>
      <c r="E837" s="8"/>
      <c r="F837" s="14"/>
      <c r="G837" s="8"/>
      <c r="H837" s="7"/>
      <c r="K837" s="11"/>
      <c r="L837" s="11"/>
      <c r="M837" s="11"/>
    </row>
    <row r="838" ht="15.75" customHeight="1">
      <c r="A838" s="4"/>
      <c r="C838" s="13"/>
      <c r="E838" s="8"/>
      <c r="F838" s="14"/>
      <c r="G838" s="8"/>
      <c r="H838" s="7"/>
      <c r="K838" s="11"/>
      <c r="L838" s="11"/>
      <c r="M838" s="11"/>
    </row>
    <row r="839" ht="15.75" customHeight="1">
      <c r="A839" s="4"/>
      <c r="C839" s="13"/>
      <c r="E839" s="8"/>
      <c r="F839" s="14"/>
      <c r="G839" s="8"/>
      <c r="H839" s="7"/>
      <c r="K839" s="11"/>
      <c r="L839" s="11"/>
      <c r="M839" s="11"/>
    </row>
    <row r="840" ht="15.75" customHeight="1">
      <c r="A840" s="4"/>
      <c r="C840" s="13"/>
      <c r="E840" s="8"/>
      <c r="F840" s="14"/>
      <c r="G840" s="8"/>
      <c r="H840" s="7"/>
      <c r="K840" s="11"/>
      <c r="L840" s="11"/>
      <c r="M840" s="11"/>
    </row>
    <row r="841" ht="15.75" customHeight="1">
      <c r="A841" s="4"/>
      <c r="C841" s="13"/>
      <c r="E841" s="8"/>
      <c r="F841" s="14"/>
      <c r="G841" s="8"/>
      <c r="H841" s="7"/>
      <c r="K841" s="11"/>
      <c r="L841" s="11"/>
      <c r="M841" s="11"/>
    </row>
    <row r="842" ht="15.75" customHeight="1">
      <c r="A842" s="4"/>
      <c r="C842" s="13"/>
      <c r="E842" s="8"/>
      <c r="F842" s="14"/>
      <c r="G842" s="8"/>
      <c r="H842" s="7"/>
      <c r="K842" s="11"/>
      <c r="L842" s="11"/>
      <c r="M842" s="11"/>
    </row>
    <row r="843" ht="15.75" customHeight="1">
      <c r="A843" s="4"/>
      <c r="C843" s="13"/>
      <c r="E843" s="8"/>
      <c r="F843" s="14"/>
      <c r="G843" s="8"/>
      <c r="H843" s="7"/>
      <c r="K843" s="11"/>
      <c r="L843" s="11"/>
      <c r="M843" s="11"/>
    </row>
    <row r="844" ht="15.75" customHeight="1">
      <c r="A844" s="4"/>
      <c r="C844" s="13"/>
      <c r="E844" s="8"/>
      <c r="F844" s="14"/>
      <c r="G844" s="8"/>
      <c r="H844" s="7"/>
      <c r="K844" s="11"/>
      <c r="L844" s="11"/>
      <c r="M844" s="11"/>
    </row>
    <row r="845" ht="15.75" customHeight="1">
      <c r="A845" s="4"/>
      <c r="C845" s="13"/>
      <c r="E845" s="8"/>
      <c r="F845" s="14"/>
      <c r="G845" s="8"/>
      <c r="H845" s="7"/>
      <c r="K845" s="11"/>
      <c r="L845" s="11"/>
      <c r="M845" s="11"/>
    </row>
    <row r="846" ht="15.75" customHeight="1">
      <c r="A846" s="4"/>
      <c r="C846" s="13"/>
      <c r="E846" s="8"/>
      <c r="F846" s="14"/>
      <c r="G846" s="8"/>
      <c r="H846" s="7"/>
      <c r="K846" s="11"/>
      <c r="L846" s="11"/>
      <c r="M846" s="11"/>
    </row>
    <row r="847" ht="15.75" customHeight="1">
      <c r="A847" s="4"/>
      <c r="C847" s="13"/>
      <c r="E847" s="8"/>
      <c r="F847" s="14"/>
      <c r="G847" s="8"/>
      <c r="H847" s="7"/>
      <c r="K847" s="11"/>
      <c r="L847" s="11"/>
      <c r="M847" s="11"/>
    </row>
    <row r="848" ht="15.75" customHeight="1">
      <c r="A848" s="4"/>
      <c r="C848" s="13"/>
      <c r="E848" s="8"/>
      <c r="F848" s="14"/>
      <c r="G848" s="8"/>
      <c r="H848" s="7"/>
      <c r="K848" s="11"/>
      <c r="L848" s="11"/>
      <c r="M848" s="11"/>
    </row>
    <row r="849" ht="15.75" customHeight="1">
      <c r="A849" s="4"/>
      <c r="C849" s="13"/>
      <c r="E849" s="8"/>
      <c r="F849" s="14"/>
      <c r="G849" s="8"/>
      <c r="H849" s="7"/>
      <c r="K849" s="11"/>
      <c r="L849" s="11"/>
      <c r="M849" s="11"/>
    </row>
    <row r="850" ht="15.75" customHeight="1">
      <c r="A850" s="4"/>
      <c r="C850" s="13"/>
      <c r="E850" s="8"/>
      <c r="F850" s="14"/>
      <c r="G850" s="8"/>
      <c r="H850" s="7"/>
      <c r="K850" s="11"/>
      <c r="L850" s="11"/>
      <c r="M850" s="11"/>
    </row>
    <row r="851" ht="15.75" customHeight="1">
      <c r="A851" s="4"/>
      <c r="C851" s="13"/>
      <c r="E851" s="8"/>
      <c r="F851" s="14"/>
      <c r="G851" s="8"/>
      <c r="H851" s="7"/>
      <c r="K851" s="11"/>
      <c r="L851" s="11"/>
      <c r="M851" s="11"/>
    </row>
    <row r="852" ht="15.75" customHeight="1">
      <c r="A852" s="4"/>
      <c r="C852" s="13"/>
      <c r="E852" s="8"/>
      <c r="F852" s="14"/>
      <c r="G852" s="8"/>
      <c r="H852" s="7"/>
      <c r="K852" s="11"/>
      <c r="L852" s="11"/>
      <c r="M852" s="11"/>
    </row>
    <row r="853" ht="15.75" customHeight="1">
      <c r="A853" s="4"/>
      <c r="C853" s="13"/>
      <c r="E853" s="8"/>
      <c r="F853" s="14"/>
      <c r="G853" s="8"/>
      <c r="H853" s="7"/>
      <c r="K853" s="11"/>
      <c r="L853" s="11"/>
      <c r="M853" s="11"/>
    </row>
    <row r="854" ht="15.75" customHeight="1">
      <c r="A854" s="4"/>
      <c r="C854" s="13"/>
      <c r="E854" s="8"/>
      <c r="F854" s="14"/>
      <c r="G854" s="8"/>
      <c r="H854" s="7"/>
      <c r="K854" s="11"/>
      <c r="L854" s="11"/>
      <c r="M854" s="11"/>
    </row>
    <row r="855" ht="15.75" customHeight="1">
      <c r="A855" s="4"/>
      <c r="C855" s="13"/>
      <c r="E855" s="8"/>
      <c r="F855" s="14"/>
      <c r="G855" s="8"/>
      <c r="H855" s="7"/>
      <c r="K855" s="11"/>
      <c r="L855" s="11"/>
      <c r="M855" s="11"/>
    </row>
    <row r="856" ht="15.75" customHeight="1">
      <c r="A856" s="4"/>
      <c r="C856" s="13"/>
      <c r="E856" s="8"/>
      <c r="F856" s="14"/>
      <c r="G856" s="8"/>
      <c r="H856" s="7"/>
      <c r="K856" s="11"/>
      <c r="L856" s="11"/>
      <c r="M856" s="11"/>
    </row>
    <row r="857" ht="15.75" customHeight="1">
      <c r="A857" s="4"/>
      <c r="C857" s="13"/>
      <c r="E857" s="8"/>
      <c r="F857" s="14"/>
      <c r="G857" s="8"/>
      <c r="H857" s="7"/>
      <c r="K857" s="11"/>
      <c r="L857" s="11"/>
      <c r="M857" s="11"/>
    </row>
    <row r="858" ht="15.75" customHeight="1">
      <c r="A858" s="4"/>
      <c r="C858" s="13"/>
      <c r="E858" s="8"/>
      <c r="F858" s="14"/>
      <c r="G858" s="8"/>
      <c r="H858" s="7"/>
      <c r="K858" s="11"/>
      <c r="L858" s="11"/>
      <c r="M858" s="11"/>
    </row>
    <row r="859" ht="15.75" customHeight="1">
      <c r="A859" s="4"/>
      <c r="C859" s="13"/>
      <c r="E859" s="8"/>
      <c r="F859" s="14"/>
      <c r="G859" s="8"/>
      <c r="H859" s="7"/>
      <c r="K859" s="11"/>
      <c r="L859" s="11"/>
      <c r="M859" s="11"/>
    </row>
    <row r="860" ht="15.75" customHeight="1">
      <c r="A860" s="4"/>
      <c r="C860" s="13"/>
      <c r="E860" s="8"/>
      <c r="F860" s="14"/>
      <c r="G860" s="8"/>
      <c r="H860" s="7"/>
      <c r="K860" s="11"/>
      <c r="L860" s="11"/>
      <c r="M860" s="11"/>
    </row>
    <row r="861" ht="15.75" customHeight="1">
      <c r="A861" s="4"/>
      <c r="C861" s="13"/>
      <c r="E861" s="8"/>
      <c r="F861" s="14"/>
      <c r="G861" s="8"/>
      <c r="H861" s="7"/>
      <c r="K861" s="11"/>
      <c r="L861" s="11"/>
      <c r="M861" s="11"/>
    </row>
    <row r="862" ht="15.75" customHeight="1">
      <c r="A862" s="4"/>
      <c r="C862" s="13"/>
      <c r="E862" s="8"/>
      <c r="F862" s="14"/>
      <c r="G862" s="8"/>
      <c r="H862" s="7"/>
      <c r="K862" s="11"/>
      <c r="L862" s="11"/>
      <c r="M862" s="11"/>
    </row>
    <row r="863" ht="15.75" customHeight="1">
      <c r="A863" s="4"/>
      <c r="C863" s="13"/>
      <c r="E863" s="8"/>
      <c r="F863" s="14"/>
      <c r="G863" s="8"/>
      <c r="H863" s="7"/>
      <c r="K863" s="11"/>
      <c r="L863" s="11"/>
      <c r="M863" s="11"/>
    </row>
    <row r="864" ht="15.75" customHeight="1">
      <c r="A864" s="4"/>
      <c r="C864" s="13"/>
      <c r="E864" s="8"/>
      <c r="F864" s="14"/>
      <c r="G864" s="8"/>
      <c r="H864" s="7"/>
      <c r="K864" s="11"/>
      <c r="L864" s="11"/>
      <c r="M864" s="11"/>
    </row>
    <row r="865" ht="15.75" customHeight="1">
      <c r="A865" s="4"/>
      <c r="C865" s="13"/>
      <c r="E865" s="8"/>
      <c r="F865" s="14"/>
      <c r="G865" s="8"/>
      <c r="H865" s="7"/>
      <c r="K865" s="11"/>
      <c r="L865" s="11"/>
      <c r="M865" s="11"/>
    </row>
    <row r="866" ht="15.75" customHeight="1">
      <c r="A866" s="4"/>
      <c r="C866" s="13"/>
      <c r="E866" s="8"/>
      <c r="F866" s="14"/>
      <c r="G866" s="8"/>
      <c r="H866" s="7"/>
      <c r="K866" s="11"/>
      <c r="L866" s="11"/>
      <c r="M866" s="11"/>
    </row>
    <row r="867" ht="15.75" customHeight="1">
      <c r="A867" s="4"/>
      <c r="C867" s="13"/>
      <c r="E867" s="8"/>
      <c r="F867" s="14"/>
      <c r="G867" s="8"/>
      <c r="H867" s="7"/>
      <c r="K867" s="11"/>
      <c r="L867" s="11"/>
      <c r="M867" s="11"/>
    </row>
    <row r="868" ht="15.75" customHeight="1">
      <c r="A868" s="4"/>
      <c r="C868" s="13"/>
      <c r="E868" s="8"/>
      <c r="F868" s="14"/>
      <c r="G868" s="8"/>
      <c r="H868" s="7"/>
      <c r="K868" s="11"/>
      <c r="L868" s="11"/>
      <c r="M868" s="11"/>
    </row>
    <row r="869" ht="15.75" customHeight="1">
      <c r="A869" s="4"/>
      <c r="C869" s="13"/>
      <c r="E869" s="8"/>
      <c r="F869" s="14"/>
      <c r="G869" s="8"/>
      <c r="H869" s="7"/>
      <c r="K869" s="11"/>
      <c r="L869" s="11"/>
      <c r="M869" s="11"/>
    </row>
    <row r="870" ht="15.75" customHeight="1">
      <c r="A870" s="4"/>
      <c r="C870" s="13"/>
      <c r="E870" s="8"/>
      <c r="F870" s="14"/>
      <c r="G870" s="8"/>
      <c r="H870" s="7"/>
      <c r="K870" s="11"/>
      <c r="L870" s="11"/>
      <c r="M870" s="11"/>
    </row>
    <row r="871" ht="15.75" customHeight="1">
      <c r="A871" s="4"/>
      <c r="C871" s="13"/>
      <c r="E871" s="8"/>
      <c r="F871" s="14"/>
      <c r="G871" s="8"/>
      <c r="H871" s="7"/>
      <c r="K871" s="11"/>
      <c r="L871" s="11"/>
      <c r="M871" s="11"/>
    </row>
    <row r="872" ht="15.75" customHeight="1">
      <c r="A872" s="4"/>
      <c r="C872" s="13"/>
      <c r="E872" s="8"/>
      <c r="F872" s="14"/>
      <c r="G872" s="8"/>
      <c r="H872" s="7"/>
      <c r="K872" s="11"/>
      <c r="L872" s="11"/>
      <c r="M872" s="11"/>
    </row>
    <row r="873" ht="15.75" customHeight="1">
      <c r="A873" s="4"/>
      <c r="C873" s="13"/>
      <c r="E873" s="8"/>
      <c r="F873" s="14"/>
      <c r="G873" s="8"/>
      <c r="H873" s="7"/>
      <c r="K873" s="11"/>
      <c r="L873" s="11"/>
      <c r="M873" s="11"/>
    </row>
    <row r="874" ht="15.75" customHeight="1">
      <c r="A874" s="4"/>
      <c r="C874" s="13"/>
      <c r="E874" s="8"/>
      <c r="F874" s="14"/>
      <c r="G874" s="8"/>
      <c r="H874" s="7"/>
      <c r="K874" s="11"/>
      <c r="L874" s="11"/>
      <c r="M874" s="11"/>
    </row>
    <row r="875" ht="15.75" customHeight="1">
      <c r="A875" s="4"/>
      <c r="C875" s="13"/>
      <c r="E875" s="8"/>
      <c r="F875" s="14"/>
      <c r="G875" s="8"/>
      <c r="H875" s="7"/>
      <c r="K875" s="11"/>
      <c r="L875" s="11"/>
      <c r="M875" s="11"/>
    </row>
    <row r="876" ht="15.75" customHeight="1">
      <c r="A876" s="4"/>
      <c r="C876" s="13"/>
      <c r="E876" s="8"/>
      <c r="F876" s="14"/>
      <c r="G876" s="8"/>
      <c r="H876" s="7"/>
      <c r="K876" s="11"/>
      <c r="L876" s="11"/>
      <c r="M876" s="11"/>
    </row>
    <row r="877" ht="15.75" customHeight="1">
      <c r="A877" s="4"/>
      <c r="C877" s="13"/>
      <c r="E877" s="8"/>
      <c r="F877" s="14"/>
      <c r="G877" s="8"/>
      <c r="H877" s="7"/>
      <c r="K877" s="11"/>
      <c r="L877" s="11"/>
      <c r="M877" s="11"/>
    </row>
    <row r="878" ht="15.75" customHeight="1">
      <c r="A878" s="4"/>
      <c r="C878" s="13"/>
      <c r="E878" s="8"/>
      <c r="F878" s="14"/>
      <c r="G878" s="8"/>
      <c r="H878" s="7"/>
      <c r="K878" s="11"/>
      <c r="L878" s="11"/>
      <c r="M878" s="11"/>
    </row>
    <row r="879" ht="15.75" customHeight="1">
      <c r="A879" s="4"/>
      <c r="C879" s="13"/>
      <c r="E879" s="8"/>
      <c r="F879" s="14"/>
      <c r="G879" s="8"/>
      <c r="H879" s="7"/>
      <c r="K879" s="11"/>
      <c r="L879" s="11"/>
      <c r="M879" s="11"/>
    </row>
    <row r="880" ht="15.75" customHeight="1">
      <c r="A880" s="4"/>
      <c r="C880" s="13"/>
      <c r="E880" s="8"/>
      <c r="F880" s="14"/>
      <c r="G880" s="8"/>
      <c r="H880" s="7"/>
      <c r="K880" s="11"/>
      <c r="L880" s="11"/>
      <c r="M880" s="11"/>
    </row>
    <row r="881" ht="15.75" customHeight="1">
      <c r="A881" s="4"/>
      <c r="C881" s="13"/>
      <c r="E881" s="8"/>
      <c r="F881" s="14"/>
      <c r="G881" s="8"/>
      <c r="H881" s="7"/>
      <c r="K881" s="11"/>
      <c r="L881" s="11"/>
      <c r="M881" s="11"/>
    </row>
    <row r="882" ht="15.75" customHeight="1">
      <c r="A882" s="4"/>
      <c r="C882" s="13"/>
      <c r="E882" s="8"/>
      <c r="F882" s="14"/>
      <c r="G882" s="8"/>
      <c r="H882" s="7"/>
      <c r="K882" s="11"/>
      <c r="L882" s="11"/>
      <c r="M882" s="11"/>
    </row>
    <row r="883" ht="15.75" customHeight="1">
      <c r="A883" s="4"/>
      <c r="C883" s="13"/>
      <c r="E883" s="8"/>
      <c r="F883" s="14"/>
      <c r="G883" s="8"/>
      <c r="H883" s="7"/>
      <c r="K883" s="11"/>
      <c r="L883" s="11"/>
      <c r="M883" s="11"/>
    </row>
    <row r="884" ht="15.75" customHeight="1">
      <c r="A884" s="4"/>
      <c r="C884" s="13"/>
      <c r="E884" s="8"/>
      <c r="F884" s="14"/>
      <c r="G884" s="8"/>
      <c r="H884" s="7"/>
      <c r="K884" s="11"/>
      <c r="L884" s="11"/>
      <c r="M884" s="11"/>
    </row>
    <row r="885" ht="15.75" customHeight="1">
      <c r="A885" s="4"/>
      <c r="C885" s="13"/>
      <c r="E885" s="8"/>
      <c r="F885" s="14"/>
      <c r="G885" s="8"/>
      <c r="H885" s="7"/>
      <c r="K885" s="11"/>
      <c r="L885" s="11"/>
      <c r="M885" s="11"/>
    </row>
    <row r="886" ht="15.75" customHeight="1">
      <c r="A886" s="4"/>
      <c r="C886" s="13"/>
      <c r="E886" s="8"/>
      <c r="F886" s="14"/>
      <c r="G886" s="8"/>
      <c r="H886" s="7"/>
      <c r="K886" s="11"/>
      <c r="L886" s="11"/>
      <c r="M886" s="11"/>
    </row>
    <row r="887" ht="15.75" customHeight="1">
      <c r="A887" s="4"/>
      <c r="C887" s="13"/>
      <c r="E887" s="8"/>
      <c r="F887" s="14"/>
      <c r="G887" s="8"/>
      <c r="H887" s="7"/>
      <c r="K887" s="11"/>
      <c r="L887" s="11"/>
      <c r="M887" s="11"/>
    </row>
    <row r="888" ht="15.75" customHeight="1">
      <c r="A888" s="4"/>
      <c r="C888" s="13"/>
      <c r="E888" s="8"/>
      <c r="F888" s="14"/>
      <c r="G888" s="8"/>
      <c r="H888" s="7"/>
      <c r="K888" s="11"/>
      <c r="L888" s="11"/>
      <c r="M888" s="11"/>
    </row>
    <row r="889" ht="15.75" customHeight="1">
      <c r="A889" s="4"/>
      <c r="C889" s="13"/>
      <c r="E889" s="8"/>
      <c r="F889" s="14"/>
      <c r="G889" s="8"/>
      <c r="H889" s="7"/>
      <c r="K889" s="11"/>
      <c r="L889" s="11"/>
      <c r="M889" s="11"/>
    </row>
    <row r="890" ht="15.75" customHeight="1">
      <c r="A890" s="4"/>
      <c r="C890" s="13"/>
      <c r="E890" s="8"/>
      <c r="F890" s="14"/>
      <c r="G890" s="8"/>
      <c r="H890" s="7"/>
      <c r="K890" s="11"/>
      <c r="L890" s="11"/>
      <c r="M890" s="11"/>
    </row>
    <row r="891" ht="15.75" customHeight="1">
      <c r="A891" s="4"/>
      <c r="C891" s="13"/>
      <c r="E891" s="8"/>
      <c r="F891" s="14"/>
      <c r="G891" s="8"/>
      <c r="H891" s="7"/>
      <c r="K891" s="11"/>
      <c r="L891" s="11"/>
      <c r="M891" s="11"/>
    </row>
    <row r="892" ht="15.75" customHeight="1">
      <c r="A892" s="4"/>
      <c r="C892" s="13"/>
      <c r="E892" s="8"/>
      <c r="F892" s="14"/>
      <c r="G892" s="8"/>
      <c r="H892" s="7"/>
      <c r="K892" s="11"/>
      <c r="L892" s="11"/>
      <c r="M892" s="11"/>
    </row>
    <row r="893" ht="15.75" customHeight="1">
      <c r="A893" s="4"/>
      <c r="C893" s="13"/>
      <c r="E893" s="8"/>
      <c r="F893" s="14"/>
      <c r="G893" s="8"/>
      <c r="H893" s="7"/>
      <c r="K893" s="11"/>
      <c r="L893" s="11"/>
      <c r="M893" s="11"/>
    </row>
    <row r="894" ht="15.75" customHeight="1">
      <c r="A894" s="4"/>
      <c r="C894" s="13"/>
      <c r="E894" s="8"/>
      <c r="F894" s="14"/>
      <c r="G894" s="8"/>
      <c r="H894" s="7"/>
      <c r="K894" s="11"/>
      <c r="L894" s="11"/>
      <c r="M894" s="11"/>
    </row>
    <row r="895" ht="15.75" customHeight="1">
      <c r="A895" s="4"/>
      <c r="C895" s="13"/>
      <c r="E895" s="8"/>
      <c r="F895" s="14"/>
      <c r="G895" s="8"/>
      <c r="H895" s="7"/>
      <c r="K895" s="11"/>
      <c r="L895" s="11"/>
      <c r="M895" s="11"/>
    </row>
    <row r="896" ht="15.75" customHeight="1">
      <c r="A896" s="4"/>
      <c r="C896" s="13"/>
      <c r="E896" s="8"/>
      <c r="F896" s="14"/>
      <c r="G896" s="8"/>
      <c r="H896" s="7"/>
      <c r="K896" s="11"/>
      <c r="L896" s="11"/>
      <c r="M896" s="11"/>
    </row>
    <row r="897" ht="15.75" customHeight="1">
      <c r="A897" s="4"/>
      <c r="C897" s="13"/>
      <c r="E897" s="8"/>
      <c r="F897" s="14"/>
      <c r="G897" s="8"/>
      <c r="H897" s="7"/>
      <c r="K897" s="11"/>
      <c r="L897" s="11"/>
      <c r="M897" s="11"/>
    </row>
    <row r="898" ht="15.75" customHeight="1">
      <c r="A898" s="4"/>
      <c r="C898" s="13"/>
      <c r="E898" s="8"/>
      <c r="F898" s="14"/>
      <c r="G898" s="8"/>
      <c r="H898" s="7"/>
      <c r="K898" s="11"/>
      <c r="L898" s="11"/>
      <c r="M898" s="11"/>
    </row>
    <row r="899" ht="15.75" customHeight="1">
      <c r="A899" s="4"/>
      <c r="C899" s="13"/>
      <c r="E899" s="8"/>
      <c r="F899" s="14"/>
      <c r="G899" s="8"/>
      <c r="H899" s="7"/>
      <c r="K899" s="11"/>
      <c r="L899" s="11"/>
      <c r="M899" s="11"/>
    </row>
    <row r="900" ht="15.75" customHeight="1">
      <c r="A900" s="4"/>
      <c r="C900" s="13"/>
      <c r="E900" s="8"/>
      <c r="F900" s="14"/>
      <c r="G900" s="8"/>
      <c r="H900" s="7"/>
      <c r="K900" s="11"/>
      <c r="L900" s="11"/>
      <c r="M900" s="11"/>
    </row>
    <row r="901" ht="15.75" customHeight="1">
      <c r="A901" s="4"/>
      <c r="C901" s="13"/>
      <c r="E901" s="8"/>
      <c r="F901" s="14"/>
      <c r="G901" s="8"/>
      <c r="H901" s="7"/>
      <c r="K901" s="11"/>
      <c r="L901" s="11"/>
      <c r="M901" s="11"/>
    </row>
    <row r="902" ht="15.75" customHeight="1">
      <c r="A902" s="4"/>
      <c r="C902" s="13"/>
      <c r="E902" s="8"/>
      <c r="F902" s="14"/>
      <c r="G902" s="8"/>
      <c r="H902" s="7"/>
      <c r="K902" s="11"/>
      <c r="L902" s="11"/>
      <c r="M902" s="11"/>
    </row>
    <row r="903" ht="15.75" customHeight="1">
      <c r="A903" s="4"/>
      <c r="C903" s="13"/>
      <c r="E903" s="8"/>
      <c r="F903" s="14"/>
      <c r="G903" s="8"/>
      <c r="H903" s="7"/>
      <c r="K903" s="11"/>
      <c r="L903" s="11"/>
      <c r="M903" s="11"/>
    </row>
    <row r="904" ht="15.75" customHeight="1">
      <c r="A904" s="4"/>
      <c r="C904" s="13"/>
      <c r="E904" s="8"/>
      <c r="F904" s="14"/>
      <c r="G904" s="8"/>
      <c r="H904" s="7"/>
      <c r="K904" s="11"/>
      <c r="L904" s="11"/>
      <c r="M904" s="11"/>
    </row>
    <row r="905" ht="15.75" customHeight="1">
      <c r="A905" s="4"/>
      <c r="C905" s="13"/>
      <c r="E905" s="8"/>
      <c r="F905" s="14"/>
      <c r="G905" s="8"/>
      <c r="H905" s="7"/>
      <c r="K905" s="11"/>
      <c r="L905" s="11"/>
      <c r="M905" s="11"/>
    </row>
    <row r="906" ht="15.75" customHeight="1">
      <c r="A906" s="4"/>
      <c r="C906" s="13"/>
      <c r="E906" s="8"/>
      <c r="F906" s="14"/>
      <c r="G906" s="8"/>
      <c r="H906" s="7"/>
      <c r="K906" s="11"/>
      <c r="L906" s="11"/>
      <c r="M906" s="11"/>
    </row>
    <row r="907" ht="15.75" customHeight="1">
      <c r="A907" s="4"/>
      <c r="C907" s="13"/>
      <c r="E907" s="8"/>
      <c r="F907" s="14"/>
      <c r="G907" s="8"/>
      <c r="H907" s="7"/>
      <c r="K907" s="11"/>
      <c r="L907" s="11"/>
      <c r="M907" s="11"/>
    </row>
    <row r="908" ht="15.75" customHeight="1">
      <c r="A908" s="4"/>
      <c r="C908" s="13"/>
      <c r="E908" s="8"/>
      <c r="F908" s="14"/>
      <c r="G908" s="8"/>
      <c r="H908" s="7"/>
      <c r="K908" s="11"/>
      <c r="L908" s="11"/>
      <c r="M908" s="11"/>
    </row>
    <row r="909" ht="15.75" customHeight="1">
      <c r="A909" s="4"/>
      <c r="C909" s="13"/>
      <c r="E909" s="8"/>
      <c r="F909" s="14"/>
      <c r="G909" s="8"/>
      <c r="H909" s="7"/>
      <c r="K909" s="11"/>
      <c r="L909" s="11"/>
      <c r="M909" s="11"/>
    </row>
    <row r="910" ht="15.75" customHeight="1">
      <c r="A910" s="4"/>
      <c r="C910" s="13"/>
      <c r="E910" s="8"/>
      <c r="F910" s="14"/>
      <c r="G910" s="8"/>
      <c r="H910" s="7"/>
      <c r="K910" s="11"/>
      <c r="L910" s="11"/>
      <c r="M910" s="11"/>
    </row>
    <row r="911" ht="15.75" customHeight="1">
      <c r="A911" s="4"/>
      <c r="C911" s="13"/>
      <c r="E911" s="8"/>
      <c r="F911" s="14"/>
      <c r="G911" s="8"/>
      <c r="H911" s="7"/>
      <c r="K911" s="11"/>
      <c r="L911" s="11"/>
      <c r="M911" s="11"/>
    </row>
    <row r="912" ht="15.75" customHeight="1">
      <c r="A912" s="4"/>
      <c r="C912" s="13"/>
      <c r="E912" s="8"/>
      <c r="F912" s="14"/>
      <c r="G912" s="8"/>
      <c r="H912" s="7"/>
      <c r="K912" s="11"/>
      <c r="L912" s="11"/>
      <c r="M912" s="11"/>
    </row>
    <row r="913" ht="15.75" customHeight="1">
      <c r="A913" s="4"/>
      <c r="C913" s="13"/>
      <c r="E913" s="8"/>
      <c r="F913" s="14"/>
      <c r="G913" s="8"/>
      <c r="H913" s="7"/>
      <c r="K913" s="11"/>
      <c r="L913" s="11"/>
      <c r="M913" s="11"/>
    </row>
    <row r="914" ht="15.75" customHeight="1">
      <c r="A914" s="4"/>
      <c r="C914" s="13"/>
      <c r="E914" s="8"/>
      <c r="F914" s="14"/>
      <c r="G914" s="8"/>
      <c r="H914" s="7"/>
      <c r="K914" s="11"/>
      <c r="L914" s="11"/>
      <c r="M914" s="11"/>
    </row>
    <row r="915" ht="15.75" customHeight="1">
      <c r="A915" s="4"/>
      <c r="C915" s="13"/>
      <c r="E915" s="8"/>
      <c r="F915" s="14"/>
      <c r="G915" s="8"/>
      <c r="H915" s="7"/>
      <c r="K915" s="11"/>
      <c r="L915" s="11"/>
      <c r="M915" s="11"/>
    </row>
    <row r="916" ht="15.75" customHeight="1">
      <c r="A916" s="4"/>
      <c r="C916" s="13"/>
      <c r="E916" s="8"/>
      <c r="F916" s="14"/>
      <c r="G916" s="8"/>
      <c r="H916" s="7"/>
      <c r="K916" s="11"/>
      <c r="L916" s="11"/>
      <c r="M916" s="11"/>
    </row>
    <row r="917" ht="15.75" customHeight="1">
      <c r="A917" s="4"/>
      <c r="C917" s="13"/>
      <c r="E917" s="8"/>
      <c r="F917" s="14"/>
      <c r="G917" s="8"/>
      <c r="H917" s="7"/>
      <c r="K917" s="11"/>
      <c r="L917" s="11"/>
      <c r="M917" s="11"/>
    </row>
    <row r="918" ht="15.75" customHeight="1">
      <c r="A918" s="4"/>
      <c r="C918" s="13"/>
      <c r="E918" s="8"/>
      <c r="F918" s="14"/>
      <c r="G918" s="8"/>
      <c r="H918" s="7"/>
      <c r="K918" s="11"/>
      <c r="L918" s="11"/>
      <c r="M918" s="11"/>
    </row>
    <row r="919" ht="15.75" customHeight="1">
      <c r="A919" s="4"/>
      <c r="C919" s="13"/>
      <c r="E919" s="8"/>
      <c r="F919" s="14"/>
      <c r="G919" s="8"/>
      <c r="H919" s="7"/>
      <c r="K919" s="11"/>
      <c r="L919" s="11"/>
      <c r="M919" s="11"/>
    </row>
    <row r="920" ht="15.75" customHeight="1">
      <c r="A920" s="4"/>
      <c r="C920" s="13"/>
      <c r="E920" s="8"/>
      <c r="F920" s="14"/>
      <c r="G920" s="8"/>
      <c r="H920" s="7"/>
      <c r="K920" s="11"/>
      <c r="L920" s="11"/>
      <c r="M920" s="11"/>
    </row>
    <row r="921" ht="15.75" customHeight="1">
      <c r="A921" s="4"/>
      <c r="C921" s="13"/>
      <c r="E921" s="8"/>
      <c r="F921" s="14"/>
      <c r="G921" s="8"/>
      <c r="H921" s="7"/>
      <c r="K921" s="11"/>
      <c r="L921" s="11"/>
      <c r="M921" s="11"/>
    </row>
    <row r="922" ht="15.75" customHeight="1">
      <c r="A922" s="4"/>
      <c r="C922" s="13"/>
      <c r="E922" s="8"/>
      <c r="F922" s="14"/>
      <c r="G922" s="8"/>
      <c r="H922" s="7"/>
      <c r="K922" s="11"/>
      <c r="L922" s="11"/>
      <c r="M922" s="11"/>
    </row>
    <row r="923" ht="15.75" customHeight="1">
      <c r="A923" s="4"/>
      <c r="C923" s="13"/>
      <c r="E923" s="8"/>
      <c r="F923" s="14"/>
      <c r="G923" s="8"/>
      <c r="H923" s="7"/>
      <c r="K923" s="11"/>
      <c r="L923" s="11"/>
      <c r="M923" s="11"/>
    </row>
    <row r="924" ht="15.75" customHeight="1">
      <c r="A924" s="4"/>
      <c r="C924" s="13"/>
      <c r="E924" s="8"/>
      <c r="F924" s="14"/>
      <c r="G924" s="8"/>
      <c r="H924" s="7"/>
      <c r="K924" s="11"/>
      <c r="L924" s="11"/>
      <c r="M924" s="11"/>
    </row>
    <row r="925" ht="15.75" customHeight="1">
      <c r="A925" s="4"/>
      <c r="C925" s="13"/>
      <c r="E925" s="8"/>
      <c r="F925" s="14"/>
      <c r="G925" s="8"/>
      <c r="H925" s="7"/>
      <c r="K925" s="11"/>
      <c r="L925" s="11"/>
      <c r="M925" s="11"/>
    </row>
    <row r="926" ht="15.75" customHeight="1">
      <c r="A926" s="4"/>
      <c r="C926" s="13"/>
      <c r="E926" s="8"/>
      <c r="F926" s="14"/>
      <c r="G926" s="8"/>
      <c r="H926" s="7"/>
      <c r="K926" s="11"/>
      <c r="L926" s="11"/>
      <c r="M926" s="11"/>
    </row>
    <row r="927" ht="15.75" customHeight="1">
      <c r="A927" s="4"/>
      <c r="C927" s="13"/>
      <c r="E927" s="8"/>
      <c r="F927" s="14"/>
      <c r="G927" s="8"/>
      <c r="H927" s="7"/>
      <c r="K927" s="11"/>
      <c r="L927" s="11"/>
      <c r="M927" s="11"/>
    </row>
    <row r="928" ht="15.75" customHeight="1">
      <c r="A928" s="4"/>
      <c r="C928" s="13"/>
      <c r="E928" s="8"/>
      <c r="F928" s="14"/>
      <c r="G928" s="8"/>
      <c r="H928" s="7"/>
      <c r="K928" s="11"/>
      <c r="L928" s="11"/>
      <c r="M928" s="11"/>
    </row>
    <row r="929" ht="15.75" customHeight="1">
      <c r="A929" s="4"/>
      <c r="C929" s="13"/>
      <c r="E929" s="8"/>
      <c r="F929" s="14"/>
      <c r="G929" s="8"/>
      <c r="H929" s="7"/>
      <c r="K929" s="11"/>
      <c r="L929" s="11"/>
      <c r="M929" s="11"/>
    </row>
    <row r="930" ht="15.75" customHeight="1">
      <c r="A930" s="4"/>
      <c r="C930" s="13"/>
      <c r="E930" s="8"/>
      <c r="F930" s="14"/>
      <c r="G930" s="8"/>
      <c r="H930" s="7"/>
      <c r="K930" s="11"/>
      <c r="L930" s="11"/>
      <c r="M930" s="11"/>
    </row>
    <row r="931" ht="15.75" customHeight="1">
      <c r="A931" s="4"/>
      <c r="C931" s="13"/>
      <c r="E931" s="8"/>
      <c r="F931" s="14"/>
      <c r="G931" s="8"/>
      <c r="H931" s="7"/>
      <c r="K931" s="11"/>
      <c r="L931" s="11"/>
      <c r="M931" s="11"/>
    </row>
    <row r="932" ht="15.75" customHeight="1">
      <c r="A932" s="4"/>
      <c r="C932" s="13"/>
      <c r="E932" s="8"/>
      <c r="F932" s="14"/>
      <c r="G932" s="8"/>
      <c r="H932" s="7"/>
      <c r="K932" s="11"/>
      <c r="L932" s="11"/>
      <c r="M932" s="11"/>
    </row>
    <row r="933" ht="15.75" customHeight="1">
      <c r="A933" s="4"/>
      <c r="C933" s="13"/>
      <c r="E933" s="8"/>
      <c r="F933" s="14"/>
      <c r="G933" s="8"/>
      <c r="H933" s="7"/>
      <c r="K933" s="11"/>
      <c r="L933" s="11"/>
      <c r="M933" s="11"/>
    </row>
    <row r="934" ht="15.75" customHeight="1">
      <c r="A934" s="4"/>
      <c r="C934" s="13"/>
      <c r="E934" s="8"/>
      <c r="F934" s="14"/>
      <c r="G934" s="8"/>
      <c r="H934" s="7"/>
      <c r="K934" s="11"/>
      <c r="L934" s="11"/>
      <c r="M934" s="11"/>
    </row>
    <row r="935" ht="15.75" customHeight="1">
      <c r="A935" s="4"/>
      <c r="C935" s="13"/>
      <c r="E935" s="8"/>
      <c r="F935" s="14"/>
      <c r="G935" s="8"/>
      <c r="H935" s="7"/>
      <c r="K935" s="11"/>
      <c r="L935" s="11"/>
      <c r="M935" s="11"/>
    </row>
    <row r="936" ht="15.75" customHeight="1">
      <c r="A936" s="4"/>
      <c r="C936" s="13"/>
      <c r="E936" s="8"/>
      <c r="F936" s="14"/>
      <c r="G936" s="8"/>
      <c r="H936" s="7"/>
      <c r="K936" s="11"/>
      <c r="L936" s="11"/>
      <c r="M936" s="11"/>
    </row>
    <row r="937" ht="15.75" customHeight="1">
      <c r="A937" s="4"/>
      <c r="C937" s="13"/>
      <c r="E937" s="8"/>
      <c r="F937" s="14"/>
      <c r="G937" s="8"/>
      <c r="H937" s="7"/>
      <c r="K937" s="11"/>
      <c r="L937" s="11"/>
      <c r="M937" s="11"/>
    </row>
    <row r="938" ht="15.75" customHeight="1">
      <c r="A938" s="4"/>
      <c r="C938" s="13"/>
      <c r="E938" s="8"/>
      <c r="F938" s="14"/>
      <c r="G938" s="8"/>
      <c r="H938" s="7"/>
      <c r="K938" s="11"/>
      <c r="L938" s="11"/>
      <c r="M938" s="11"/>
    </row>
    <row r="939" ht="15.75" customHeight="1">
      <c r="A939" s="4"/>
      <c r="C939" s="13"/>
      <c r="E939" s="8"/>
      <c r="F939" s="14"/>
      <c r="G939" s="8"/>
      <c r="H939" s="7"/>
      <c r="K939" s="11"/>
      <c r="L939" s="11"/>
      <c r="M939" s="11"/>
    </row>
    <row r="940" ht="15.75" customHeight="1">
      <c r="A940" s="4"/>
      <c r="C940" s="13"/>
      <c r="E940" s="8"/>
      <c r="F940" s="14"/>
      <c r="G940" s="8"/>
      <c r="H940" s="7"/>
      <c r="K940" s="11"/>
      <c r="L940" s="11"/>
      <c r="M940" s="11"/>
    </row>
    <row r="941" ht="15.75" customHeight="1">
      <c r="A941" s="4"/>
      <c r="C941" s="13"/>
      <c r="E941" s="8"/>
      <c r="F941" s="14"/>
      <c r="G941" s="8"/>
      <c r="H941" s="7"/>
      <c r="K941" s="11"/>
      <c r="L941" s="11"/>
      <c r="M941" s="11"/>
    </row>
    <row r="942" ht="15.75" customHeight="1">
      <c r="A942" s="4"/>
      <c r="C942" s="13"/>
      <c r="E942" s="8"/>
      <c r="F942" s="14"/>
      <c r="G942" s="8"/>
      <c r="H942" s="7"/>
      <c r="K942" s="11"/>
      <c r="L942" s="11"/>
      <c r="M942" s="11"/>
    </row>
    <row r="943" ht="15.75" customHeight="1">
      <c r="A943" s="4"/>
      <c r="C943" s="13"/>
      <c r="E943" s="8"/>
      <c r="F943" s="14"/>
      <c r="G943" s="8"/>
      <c r="H943" s="7"/>
      <c r="K943" s="11"/>
      <c r="L943" s="11"/>
      <c r="M943" s="11"/>
    </row>
    <row r="944" ht="15.75" customHeight="1">
      <c r="A944" s="4"/>
      <c r="C944" s="13"/>
      <c r="E944" s="8"/>
      <c r="F944" s="14"/>
      <c r="G944" s="8"/>
      <c r="H944" s="7"/>
      <c r="K944" s="11"/>
      <c r="L944" s="11"/>
      <c r="M944" s="11"/>
    </row>
    <row r="945" ht="15.75" customHeight="1">
      <c r="A945" s="4"/>
      <c r="C945" s="13"/>
      <c r="E945" s="8"/>
      <c r="F945" s="14"/>
      <c r="G945" s="8"/>
      <c r="H945" s="7"/>
      <c r="K945" s="11"/>
      <c r="L945" s="11"/>
      <c r="M945" s="11"/>
    </row>
    <row r="946" ht="15.75" customHeight="1">
      <c r="A946" s="4"/>
      <c r="C946" s="13"/>
      <c r="E946" s="8"/>
      <c r="F946" s="14"/>
      <c r="G946" s="8"/>
      <c r="H946" s="7"/>
      <c r="K946" s="11"/>
      <c r="L946" s="11"/>
      <c r="M946" s="11"/>
    </row>
    <row r="947" ht="15.75" customHeight="1">
      <c r="A947" s="4"/>
      <c r="C947" s="13"/>
      <c r="E947" s="8"/>
      <c r="F947" s="14"/>
      <c r="G947" s="8"/>
      <c r="H947" s="7"/>
      <c r="K947" s="11"/>
      <c r="L947" s="11"/>
      <c r="M947" s="11"/>
    </row>
    <row r="948" ht="15.75" customHeight="1">
      <c r="A948" s="4"/>
      <c r="C948" s="13"/>
      <c r="E948" s="8"/>
      <c r="F948" s="14"/>
      <c r="G948" s="8"/>
      <c r="H948" s="7"/>
      <c r="K948" s="11"/>
      <c r="L948" s="11"/>
      <c r="M948" s="11"/>
    </row>
    <row r="949" ht="15.75" customHeight="1">
      <c r="A949" s="4"/>
      <c r="C949" s="13"/>
      <c r="E949" s="8"/>
      <c r="F949" s="14"/>
      <c r="G949" s="8"/>
      <c r="H949" s="7"/>
      <c r="K949" s="11"/>
      <c r="L949" s="11"/>
      <c r="M949" s="11"/>
    </row>
    <row r="950" ht="15.75" customHeight="1">
      <c r="A950" s="4"/>
      <c r="C950" s="13"/>
      <c r="E950" s="8"/>
      <c r="F950" s="14"/>
      <c r="G950" s="8"/>
      <c r="H950" s="7"/>
      <c r="K950" s="11"/>
      <c r="L950" s="11"/>
      <c r="M950" s="11"/>
    </row>
    <row r="951" ht="15.75" customHeight="1">
      <c r="A951" s="4"/>
      <c r="C951" s="13"/>
      <c r="E951" s="8"/>
      <c r="F951" s="14"/>
      <c r="G951" s="8"/>
      <c r="H951" s="7"/>
      <c r="K951" s="11"/>
      <c r="L951" s="11"/>
      <c r="M951" s="11"/>
    </row>
    <row r="952" ht="15.75" customHeight="1">
      <c r="A952" s="4"/>
      <c r="C952" s="13"/>
      <c r="E952" s="8"/>
      <c r="F952" s="14"/>
      <c r="G952" s="8"/>
      <c r="H952" s="7"/>
      <c r="K952" s="11"/>
      <c r="L952" s="11"/>
      <c r="M952" s="11"/>
    </row>
    <row r="953" ht="15.75" customHeight="1">
      <c r="A953" s="4"/>
      <c r="C953" s="13"/>
      <c r="E953" s="8"/>
      <c r="F953" s="14"/>
      <c r="G953" s="8"/>
      <c r="H953" s="7"/>
      <c r="K953" s="11"/>
      <c r="L953" s="11"/>
      <c r="M953" s="11"/>
    </row>
    <row r="954" ht="15.75" customHeight="1">
      <c r="A954" s="4"/>
      <c r="C954" s="13"/>
      <c r="E954" s="8"/>
      <c r="F954" s="14"/>
      <c r="G954" s="8"/>
      <c r="H954" s="7"/>
      <c r="K954" s="11"/>
      <c r="L954" s="11"/>
      <c r="M954" s="11"/>
    </row>
    <row r="955" ht="15.75" customHeight="1">
      <c r="A955" s="4"/>
      <c r="C955" s="13"/>
      <c r="E955" s="8"/>
      <c r="F955" s="14"/>
      <c r="G955" s="8"/>
      <c r="H955" s="7"/>
      <c r="K955" s="11"/>
      <c r="L955" s="11"/>
      <c r="M955" s="11"/>
    </row>
    <row r="956" ht="15.75" customHeight="1">
      <c r="A956" s="4"/>
      <c r="C956" s="13"/>
      <c r="E956" s="8"/>
      <c r="F956" s="14"/>
      <c r="G956" s="8"/>
      <c r="H956" s="7"/>
      <c r="K956" s="11"/>
      <c r="L956" s="11"/>
      <c r="M956" s="11"/>
    </row>
    <row r="957" ht="15.75" customHeight="1">
      <c r="A957" s="4"/>
      <c r="C957" s="13"/>
      <c r="E957" s="8"/>
      <c r="F957" s="14"/>
      <c r="G957" s="8"/>
      <c r="H957" s="7"/>
      <c r="K957" s="11"/>
      <c r="L957" s="11"/>
      <c r="M957" s="11"/>
    </row>
    <row r="958" ht="15.75" customHeight="1">
      <c r="A958" s="4"/>
      <c r="C958" s="13"/>
      <c r="E958" s="8"/>
      <c r="F958" s="14"/>
      <c r="G958" s="8"/>
      <c r="H958" s="7"/>
      <c r="K958" s="11"/>
      <c r="L958" s="11"/>
      <c r="M958" s="11"/>
    </row>
    <row r="959" ht="15.75" customHeight="1">
      <c r="A959" s="4"/>
      <c r="C959" s="13"/>
      <c r="E959" s="8"/>
      <c r="F959" s="14"/>
      <c r="G959" s="8"/>
      <c r="H959" s="7"/>
      <c r="K959" s="11"/>
      <c r="L959" s="11"/>
      <c r="M959" s="11"/>
    </row>
    <row r="960" ht="15.75" customHeight="1">
      <c r="A960" s="4"/>
      <c r="C960" s="13"/>
      <c r="E960" s="8"/>
      <c r="F960" s="14"/>
      <c r="G960" s="8"/>
      <c r="H960" s="7"/>
      <c r="K960" s="11"/>
      <c r="L960" s="11"/>
      <c r="M960" s="11"/>
    </row>
    <row r="961" ht="15.75" customHeight="1">
      <c r="A961" s="4"/>
      <c r="C961" s="13"/>
      <c r="E961" s="8"/>
      <c r="F961" s="14"/>
      <c r="G961" s="8"/>
      <c r="H961" s="7"/>
      <c r="K961" s="11"/>
      <c r="L961" s="11"/>
      <c r="M961" s="11"/>
    </row>
    <row r="962" ht="15.75" customHeight="1">
      <c r="A962" s="4"/>
      <c r="C962" s="13"/>
      <c r="E962" s="8"/>
      <c r="F962" s="14"/>
      <c r="G962" s="8"/>
      <c r="H962" s="7"/>
      <c r="K962" s="11"/>
      <c r="L962" s="11"/>
      <c r="M962" s="11"/>
    </row>
    <row r="963" ht="15.75" customHeight="1">
      <c r="A963" s="4"/>
      <c r="C963" s="13"/>
      <c r="E963" s="8"/>
      <c r="F963" s="14"/>
      <c r="G963" s="8"/>
      <c r="H963" s="7"/>
      <c r="K963" s="11"/>
      <c r="L963" s="11"/>
      <c r="M963" s="11"/>
    </row>
    <row r="964" ht="15.75" customHeight="1">
      <c r="A964" s="4"/>
      <c r="C964" s="13"/>
      <c r="E964" s="8"/>
      <c r="F964" s="14"/>
      <c r="G964" s="8"/>
      <c r="H964" s="7"/>
      <c r="K964" s="11"/>
      <c r="L964" s="11"/>
      <c r="M964" s="11"/>
    </row>
    <row r="965" ht="15.75" customHeight="1">
      <c r="A965" s="4"/>
      <c r="C965" s="13"/>
      <c r="E965" s="8"/>
      <c r="F965" s="14"/>
      <c r="G965" s="8"/>
      <c r="H965" s="7"/>
      <c r="K965" s="11"/>
      <c r="L965" s="11"/>
      <c r="M965" s="11"/>
    </row>
    <row r="966" ht="15.75" customHeight="1">
      <c r="A966" s="4"/>
      <c r="C966" s="13"/>
      <c r="E966" s="8"/>
      <c r="F966" s="14"/>
      <c r="G966" s="8"/>
      <c r="H966" s="7"/>
      <c r="K966" s="11"/>
      <c r="L966" s="11"/>
      <c r="M966" s="11"/>
    </row>
    <row r="967" ht="15.75" customHeight="1">
      <c r="A967" s="4"/>
      <c r="C967" s="13"/>
      <c r="E967" s="8"/>
      <c r="F967" s="14"/>
      <c r="G967" s="8"/>
      <c r="H967" s="7"/>
      <c r="K967" s="11"/>
      <c r="L967" s="11"/>
      <c r="M967" s="11"/>
    </row>
    <row r="968" ht="15.75" customHeight="1">
      <c r="A968" s="4"/>
      <c r="C968" s="13"/>
      <c r="E968" s="8"/>
      <c r="F968" s="14"/>
      <c r="G968" s="8"/>
      <c r="H968" s="7"/>
      <c r="K968" s="11"/>
      <c r="L968" s="11"/>
      <c r="M968" s="11"/>
    </row>
    <row r="969" ht="15.75" customHeight="1">
      <c r="A969" s="4"/>
      <c r="C969" s="13"/>
      <c r="E969" s="8"/>
      <c r="F969" s="14"/>
      <c r="G969" s="8"/>
      <c r="H969" s="7"/>
      <c r="K969" s="11"/>
      <c r="L969" s="11"/>
      <c r="M969" s="11"/>
    </row>
    <row r="970" ht="15.75" customHeight="1">
      <c r="A970" s="4"/>
      <c r="C970" s="13"/>
      <c r="E970" s="8"/>
      <c r="F970" s="14"/>
      <c r="G970" s="8"/>
      <c r="H970" s="7"/>
      <c r="K970" s="11"/>
      <c r="L970" s="11"/>
      <c r="M970" s="11"/>
    </row>
    <row r="971" ht="15.75" customHeight="1">
      <c r="A971" s="4"/>
      <c r="C971" s="13"/>
      <c r="E971" s="8"/>
      <c r="F971" s="14"/>
      <c r="G971" s="8"/>
      <c r="H971" s="7"/>
      <c r="K971" s="11"/>
      <c r="L971" s="11"/>
      <c r="M971" s="11"/>
    </row>
    <row r="972" ht="15.75" customHeight="1">
      <c r="A972" s="4"/>
      <c r="C972" s="13"/>
      <c r="E972" s="8"/>
      <c r="F972" s="14"/>
      <c r="G972" s="8"/>
      <c r="H972" s="7"/>
      <c r="K972" s="11"/>
      <c r="L972" s="11"/>
      <c r="M972" s="11"/>
    </row>
    <row r="973" ht="15.75" customHeight="1">
      <c r="A973" s="4"/>
      <c r="C973" s="13"/>
      <c r="E973" s="8"/>
      <c r="F973" s="14"/>
      <c r="G973" s="8"/>
      <c r="H973" s="7"/>
      <c r="K973" s="11"/>
      <c r="L973" s="11"/>
      <c r="M973" s="11"/>
    </row>
    <row r="974" ht="15.75" customHeight="1">
      <c r="A974" s="4"/>
      <c r="C974" s="13"/>
      <c r="E974" s="8"/>
      <c r="F974" s="14"/>
      <c r="G974" s="8"/>
      <c r="H974" s="7"/>
      <c r="K974" s="11"/>
      <c r="L974" s="11"/>
      <c r="M974" s="11"/>
    </row>
    <row r="975" ht="15.75" customHeight="1">
      <c r="A975" s="4"/>
      <c r="C975" s="13"/>
      <c r="E975" s="8"/>
      <c r="F975" s="14"/>
      <c r="G975" s="8"/>
      <c r="H975" s="7"/>
      <c r="K975" s="11"/>
      <c r="L975" s="11"/>
      <c r="M975" s="11"/>
    </row>
    <row r="976" ht="15.75" customHeight="1">
      <c r="A976" s="4"/>
      <c r="C976" s="13"/>
      <c r="E976" s="8"/>
      <c r="F976" s="14"/>
      <c r="G976" s="8"/>
      <c r="H976" s="7"/>
      <c r="K976" s="11"/>
      <c r="L976" s="11"/>
      <c r="M976" s="11"/>
    </row>
    <row r="977" ht="15.75" customHeight="1">
      <c r="A977" s="4"/>
      <c r="C977" s="13"/>
      <c r="E977" s="8"/>
      <c r="F977" s="14"/>
      <c r="G977" s="8"/>
      <c r="H977" s="7"/>
      <c r="K977" s="11"/>
      <c r="L977" s="11"/>
      <c r="M977" s="11"/>
    </row>
    <row r="978" ht="15.75" customHeight="1">
      <c r="A978" s="4"/>
      <c r="C978" s="13"/>
      <c r="E978" s="8"/>
      <c r="F978" s="14"/>
      <c r="G978" s="8"/>
      <c r="H978" s="7"/>
      <c r="K978" s="11"/>
      <c r="L978" s="11"/>
      <c r="M978" s="11"/>
    </row>
    <row r="979" ht="15.75" customHeight="1">
      <c r="A979" s="4"/>
      <c r="C979" s="13"/>
      <c r="E979" s="8"/>
      <c r="F979" s="14"/>
      <c r="G979" s="8"/>
      <c r="H979" s="7"/>
      <c r="K979" s="11"/>
      <c r="L979" s="11"/>
      <c r="M979" s="11"/>
    </row>
    <row r="980" ht="15.75" customHeight="1">
      <c r="A980" s="4"/>
      <c r="C980" s="13"/>
      <c r="E980" s="8"/>
      <c r="F980" s="14"/>
      <c r="G980" s="8"/>
      <c r="H980" s="7"/>
      <c r="K980" s="11"/>
      <c r="L980" s="11"/>
      <c r="M980" s="11"/>
    </row>
    <row r="981" ht="15.75" customHeight="1">
      <c r="A981" s="4"/>
      <c r="C981" s="13"/>
      <c r="E981" s="8"/>
      <c r="F981" s="14"/>
      <c r="G981" s="8"/>
      <c r="H981" s="7"/>
      <c r="K981" s="11"/>
      <c r="L981" s="11"/>
      <c r="M981" s="11"/>
    </row>
    <row r="982" ht="15.75" customHeight="1">
      <c r="A982" s="4"/>
      <c r="C982" s="13"/>
      <c r="E982" s="8"/>
      <c r="F982" s="14"/>
      <c r="G982" s="8"/>
      <c r="H982" s="7"/>
      <c r="K982" s="11"/>
      <c r="L982" s="11"/>
      <c r="M982" s="11"/>
    </row>
    <row r="983" ht="15.75" customHeight="1">
      <c r="A983" s="4"/>
      <c r="C983" s="13"/>
      <c r="E983" s="8"/>
      <c r="F983" s="14"/>
      <c r="G983" s="8"/>
      <c r="H983" s="7"/>
      <c r="K983" s="11"/>
      <c r="L983" s="11"/>
      <c r="M983" s="11"/>
    </row>
    <row r="984" ht="15.75" customHeight="1">
      <c r="A984" s="4"/>
      <c r="C984" s="13"/>
      <c r="E984" s="8"/>
      <c r="F984" s="14"/>
      <c r="G984" s="8"/>
      <c r="H984" s="7"/>
      <c r="K984" s="11"/>
      <c r="L984" s="11"/>
      <c r="M984" s="11"/>
    </row>
    <row r="985" ht="15.75" customHeight="1">
      <c r="A985" s="4"/>
      <c r="C985" s="13"/>
      <c r="E985" s="8"/>
      <c r="F985" s="14"/>
      <c r="G985" s="8"/>
      <c r="H985" s="7"/>
      <c r="K985" s="11"/>
      <c r="L985" s="11"/>
      <c r="M985" s="11"/>
    </row>
    <row r="986" ht="15.75" customHeight="1">
      <c r="A986" s="4"/>
      <c r="C986" s="13"/>
      <c r="E986" s="8"/>
      <c r="F986" s="14"/>
      <c r="G986" s="8"/>
      <c r="H986" s="7"/>
      <c r="K986" s="11"/>
      <c r="L986" s="11"/>
      <c r="M986" s="11"/>
    </row>
    <row r="987" ht="15.75" customHeight="1">
      <c r="A987" s="4"/>
      <c r="C987" s="13"/>
      <c r="E987" s="8"/>
      <c r="F987" s="14"/>
      <c r="G987" s="8"/>
      <c r="H987" s="7"/>
      <c r="K987" s="11"/>
      <c r="L987" s="11"/>
      <c r="M987" s="11"/>
    </row>
    <row r="988" ht="15.75" customHeight="1">
      <c r="A988" s="4"/>
      <c r="C988" s="13"/>
      <c r="E988" s="8"/>
      <c r="F988" s="14"/>
      <c r="G988" s="8"/>
      <c r="H988" s="7"/>
      <c r="K988" s="11"/>
      <c r="L988" s="11"/>
      <c r="M988" s="11"/>
    </row>
    <row r="989" ht="15.75" customHeight="1">
      <c r="A989" s="4"/>
      <c r="C989" s="13"/>
      <c r="E989" s="8"/>
      <c r="F989" s="14"/>
      <c r="G989" s="8"/>
      <c r="H989" s="7"/>
      <c r="K989" s="11"/>
      <c r="L989" s="11"/>
      <c r="M989" s="11"/>
    </row>
    <row r="990" ht="15.75" customHeight="1">
      <c r="A990" s="4"/>
      <c r="C990" s="13"/>
      <c r="E990" s="8"/>
      <c r="F990" s="14"/>
      <c r="G990" s="8"/>
      <c r="H990" s="7"/>
      <c r="K990" s="11"/>
      <c r="L990" s="11"/>
      <c r="M990" s="11"/>
    </row>
    <row r="991" ht="15.75" customHeight="1">
      <c r="A991" s="4"/>
      <c r="C991" s="13"/>
      <c r="E991" s="8"/>
      <c r="F991" s="14"/>
      <c r="G991" s="8"/>
      <c r="H991" s="7"/>
      <c r="K991" s="11"/>
      <c r="L991" s="11"/>
      <c r="M991" s="11"/>
    </row>
    <row r="992" ht="15.75" customHeight="1">
      <c r="A992" s="4"/>
      <c r="C992" s="13"/>
      <c r="E992" s="8"/>
      <c r="F992" s="14"/>
      <c r="G992" s="8"/>
      <c r="H992" s="7"/>
      <c r="K992" s="11"/>
      <c r="L992" s="11"/>
      <c r="M992" s="11"/>
    </row>
    <row r="993" ht="15.75" customHeight="1">
      <c r="A993" s="4"/>
      <c r="C993" s="13"/>
      <c r="E993" s="8"/>
      <c r="F993" s="14"/>
      <c r="G993" s="8"/>
      <c r="H993" s="7"/>
      <c r="K993" s="11"/>
      <c r="L993" s="11"/>
      <c r="M993" s="11"/>
    </row>
    <row r="994" ht="15.75" customHeight="1">
      <c r="A994" s="4"/>
      <c r="C994" s="13"/>
      <c r="E994" s="8"/>
      <c r="F994" s="14"/>
      <c r="G994" s="8"/>
      <c r="H994" s="7"/>
      <c r="K994" s="11"/>
      <c r="L994" s="11"/>
      <c r="M994" s="11"/>
    </row>
    <row r="995" ht="15.75" customHeight="1">
      <c r="A995" s="4"/>
      <c r="C995" s="13"/>
      <c r="E995" s="8"/>
      <c r="F995" s="14"/>
      <c r="G995" s="8"/>
      <c r="H995" s="7"/>
      <c r="K995" s="11"/>
      <c r="L995" s="11"/>
      <c r="M995" s="11"/>
    </row>
    <row r="996" ht="15.75" customHeight="1">
      <c r="A996" s="4"/>
      <c r="C996" s="13"/>
      <c r="E996" s="8"/>
      <c r="F996" s="14"/>
      <c r="G996" s="8"/>
      <c r="H996" s="7"/>
      <c r="K996" s="11"/>
      <c r="L996" s="11"/>
      <c r="M996" s="11"/>
    </row>
    <row r="997" ht="15.75" customHeight="1">
      <c r="A997" s="4"/>
      <c r="C997" s="13"/>
      <c r="E997" s="8"/>
      <c r="F997" s="14"/>
      <c r="G997" s="8"/>
      <c r="H997" s="7"/>
      <c r="K997" s="11"/>
      <c r="L997" s="11"/>
      <c r="M997" s="11"/>
    </row>
    <row r="998" ht="15.75" customHeight="1">
      <c r="A998" s="4"/>
      <c r="C998" s="13"/>
      <c r="E998" s="8"/>
      <c r="F998" s="14"/>
      <c r="G998" s="8"/>
      <c r="H998" s="7"/>
      <c r="K998" s="11"/>
      <c r="L998" s="11"/>
      <c r="M998" s="11"/>
    </row>
    <row r="999" ht="15.75" customHeight="1">
      <c r="A999" s="4"/>
      <c r="C999" s="13"/>
      <c r="E999" s="8"/>
      <c r="F999" s="14"/>
      <c r="G999" s="8"/>
      <c r="H999" s="7"/>
      <c r="K999" s="11"/>
      <c r="L999" s="11"/>
      <c r="M999" s="11"/>
    </row>
    <row r="1000" ht="15.75" customHeight="1">
      <c r="A1000" s="4"/>
      <c r="C1000" s="13"/>
      <c r="E1000" s="8"/>
      <c r="F1000" s="14"/>
      <c r="G1000" s="8"/>
      <c r="H1000" s="7"/>
      <c r="K1000" s="11"/>
      <c r="L1000" s="11"/>
      <c r="M1000" s="11"/>
    </row>
  </sheetData>
  <mergeCells count="2">
    <mergeCell ref="B1:D2"/>
    <mergeCell ref="E4:H4"/>
  </mergeCells>
  <dataValidations>
    <dataValidation type="list" allowBlank="1" showErrorMessage="1" sqref="L1">
      <formula1>$K$3:$K$290</formula1>
    </dataValidation>
  </dataValidations>
  <printOptions/>
  <pageMargins bottom="0.75" footer="0.0" header="0.0" left="0.7" right="0.7" top="0.75"/>
  <pageSetup scale="9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11" width="8.0"/>
    <col customWidth="1" min="12" max="26" width="7.75"/>
  </cols>
  <sheetData>
    <row r="1">
      <c r="B1" s="4" t="s">
        <v>50</v>
      </c>
      <c r="C1" s="8"/>
      <c r="D1" s="64" t="s">
        <v>22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54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57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15.0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0.04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341105.364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0.04</v>
      </c>
      <c r="J9" s="85">
        <v>340000.0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340000</v>
      </c>
      <c r="E10" s="84">
        <f t="shared" ref="E10:E129" si="2">+D10*$I$9/12</f>
        <v>1133.333333</v>
      </c>
      <c r="F10" s="84">
        <f t="shared" ref="F10:F129" si="3">G10-E10</f>
        <v>2317.986667</v>
      </c>
      <c r="G10" s="89">
        <v>3451.32</v>
      </c>
      <c r="H10" s="84"/>
      <c r="I10" s="82"/>
      <c r="J10" s="84">
        <f t="shared" ref="J10:J129" si="4">+D10+E10-G10-H10</f>
        <v>337682.0133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337682.0133</v>
      </c>
      <c r="E11" s="84">
        <f t="shared" si="2"/>
        <v>1125.606711</v>
      </c>
      <c r="F11" s="84">
        <f t="shared" si="3"/>
        <v>2325.713289</v>
      </c>
      <c r="G11" s="89">
        <f t="shared" ref="G11:G128" si="5">+G10</f>
        <v>3451.32</v>
      </c>
      <c r="H11" s="84"/>
      <c r="I11" s="82"/>
      <c r="J11" s="84">
        <f t="shared" si="4"/>
        <v>335356.3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335356.3</v>
      </c>
      <c r="E12" s="84">
        <f t="shared" si="2"/>
        <v>1117.854333</v>
      </c>
      <c r="F12" s="84">
        <f t="shared" si="3"/>
        <v>2333.465667</v>
      </c>
      <c r="G12" s="89">
        <f t="shared" si="5"/>
        <v>3451.32</v>
      </c>
      <c r="H12" s="84"/>
      <c r="I12" s="82"/>
      <c r="J12" s="84">
        <f t="shared" si="4"/>
        <v>333022.8344</v>
      </c>
      <c r="K12" s="81"/>
      <c r="L12" s="81"/>
      <c r="M12" s="90">
        <f t="array" ref="M12">INDEX(B8:M108,MATCH(5,A8:A108,0),MATCH("End Balance",B8:M8,0))</f>
        <v>328332.5425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333022.8344</v>
      </c>
      <c r="E13" s="84">
        <f t="shared" si="2"/>
        <v>1110.076115</v>
      </c>
      <c r="F13" s="84">
        <f t="shared" si="3"/>
        <v>2341.243885</v>
      </c>
      <c r="G13" s="89">
        <f t="shared" si="5"/>
        <v>3451.32</v>
      </c>
      <c r="H13" s="84"/>
      <c r="I13" s="82"/>
      <c r="J13" s="84">
        <f t="shared" si="4"/>
        <v>330681.5905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330681.5905</v>
      </c>
      <c r="E14" s="84">
        <f t="shared" si="2"/>
        <v>1102.271968</v>
      </c>
      <c r="F14" s="84">
        <f t="shared" si="3"/>
        <v>2349.048032</v>
      </c>
      <c r="G14" s="89">
        <f t="shared" si="5"/>
        <v>3451.32</v>
      </c>
      <c r="H14" s="84"/>
      <c r="I14" s="82"/>
      <c r="J14" s="84">
        <f t="shared" si="4"/>
        <v>328332.5425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328332.5425</v>
      </c>
      <c r="E15" s="84">
        <f t="shared" si="2"/>
        <v>1094.441808</v>
      </c>
      <c r="F15" s="84">
        <f t="shared" si="3"/>
        <v>2356.878192</v>
      </c>
      <c r="G15" s="89">
        <f t="shared" si="5"/>
        <v>3451.32</v>
      </c>
      <c r="H15" s="84"/>
      <c r="I15" s="82"/>
      <c r="J15" s="84">
        <f t="shared" si="4"/>
        <v>325975.6643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325975.6643</v>
      </c>
      <c r="E16" s="84">
        <f t="shared" si="2"/>
        <v>1086.585548</v>
      </c>
      <c r="F16" s="84">
        <f t="shared" si="3"/>
        <v>2364.734452</v>
      </c>
      <c r="G16" s="89">
        <f t="shared" si="5"/>
        <v>3451.32</v>
      </c>
      <c r="H16" s="84"/>
      <c r="I16" s="82"/>
      <c r="J16" s="84">
        <f t="shared" si="4"/>
        <v>323610.9298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323610.9298</v>
      </c>
      <c r="E17" s="84">
        <f t="shared" si="2"/>
        <v>1078.703099</v>
      </c>
      <c r="F17" s="84">
        <f t="shared" si="3"/>
        <v>2372.616901</v>
      </c>
      <c r="G17" s="89">
        <f t="shared" si="5"/>
        <v>3451.32</v>
      </c>
      <c r="H17" s="84"/>
      <c r="I17" s="82"/>
      <c r="J17" s="84">
        <f t="shared" si="4"/>
        <v>321238.3129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321238.3129</v>
      </c>
      <c r="E18" s="84">
        <f t="shared" si="2"/>
        <v>1070.794376</v>
      </c>
      <c r="F18" s="84">
        <f t="shared" si="3"/>
        <v>2380.525624</v>
      </c>
      <c r="G18" s="89">
        <f t="shared" si="5"/>
        <v>3451.32</v>
      </c>
      <c r="H18" s="84"/>
      <c r="I18" s="82"/>
      <c r="J18" s="84">
        <f t="shared" si="4"/>
        <v>318857.7873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318857.7873</v>
      </c>
      <c r="E19" s="84">
        <f t="shared" si="2"/>
        <v>1062.859291</v>
      </c>
      <c r="F19" s="84">
        <f t="shared" si="3"/>
        <v>2388.460709</v>
      </c>
      <c r="G19" s="89">
        <f t="shared" si="5"/>
        <v>3451.32</v>
      </c>
      <c r="H19" s="84"/>
      <c r="I19" s="82"/>
      <c r="J19" s="84">
        <f t="shared" si="4"/>
        <v>316469.3266</v>
      </c>
      <c r="K19" s="81"/>
      <c r="L19" s="81"/>
      <c r="M19" s="87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316469.3266</v>
      </c>
      <c r="E20" s="84">
        <f t="shared" si="2"/>
        <v>1054.897755</v>
      </c>
      <c r="F20" s="84">
        <f t="shared" si="3"/>
        <v>2396.422245</v>
      </c>
      <c r="G20" s="89">
        <f t="shared" si="5"/>
        <v>3451.32</v>
      </c>
      <c r="H20" s="84"/>
      <c r="I20" s="82"/>
      <c r="J20" s="84">
        <f t="shared" si="4"/>
        <v>314072.9043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314072.9043</v>
      </c>
      <c r="E21" s="84">
        <f t="shared" si="2"/>
        <v>1046.909681</v>
      </c>
      <c r="F21" s="84">
        <f t="shared" si="3"/>
        <v>2404.410319</v>
      </c>
      <c r="G21" s="89">
        <f t="shared" si="5"/>
        <v>3451.32</v>
      </c>
      <c r="H21" s="84"/>
      <c r="I21" s="82"/>
      <c r="J21" s="84">
        <f t="shared" si="4"/>
        <v>311668.494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311668.494</v>
      </c>
      <c r="E22" s="84">
        <f t="shared" si="2"/>
        <v>1038.89498</v>
      </c>
      <c r="F22" s="84">
        <f t="shared" si="3"/>
        <v>2412.42502</v>
      </c>
      <c r="G22" s="89">
        <f t="shared" si="5"/>
        <v>3451.32</v>
      </c>
      <c r="H22" s="84"/>
      <c r="I22" s="82"/>
      <c r="J22" s="84">
        <f t="shared" si="4"/>
        <v>309256.069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309256.069</v>
      </c>
      <c r="E23" s="84">
        <f t="shared" si="2"/>
        <v>1030.853563</v>
      </c>
      <c r="F23" s="84">
        <f t="shared" si="3"/>
        <v>2420.466437</v>
      </c>
      <c r="G23" s="89">
        <f t="shared" si="5"/>
        <v>3451.32</v>
      </c>
      <c r="H23" s="84"/>
      <c r="I23" s="82"/>
      <c r="J23" s="84">
        <f t="shared" si="4"/>
        <v>306835.6026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306835.6026</v>
      </c>
      <c r="E24" s="84">
        <f t="shared" si="2"/>
        <v>1022.785342</v>
      </c>
      <c r="F24" s="84">
        <f t="shared" si="3"/>
        <v>2428.534658</v>
      </c>
      <c r="G24" s="89">
        <f t="shared" si="5"/>
        <v>3451.32</v>
      </c>
      <c r="H24" s="84"/>
      <c r="I24" s="82"/>
      <c r="J24" s="84">
        <f t="shared" si="4"/>
        <v>304407.0679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304407.0679</v>
      </c>
      <c r="E25" s="84">
        <f t="shared" si="2"/>
        <v>1014.690226</v>
      </c>
      <c r="F25" s="84">
        <f t="shared" si="3"/>
        <v>2436.629774</v>
      </c>
      <c r="G25" s="89">
        <f t="shared" si="5"/>
        <v>3451.32</v>
      </c>
      <c r="H25" s="84"/>
      <c r="I25" s="82"/>
      <c r="J25" s="84">
        <f t="shared" si="4"/>
        <v>301970.4381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301970.4381</v>
      </c>
      <c r="E26" s="84">
        <f t="shared" si="2"/>
        <v>1006.568127</v>
      </c>
      <c r="F26" s="84">
        <f t="shared" si="3"/>
        <v>2444.751873</v>
      </c>
      <c r="G26" s="89">
        <f t="shared" si="5"/>
        <v>3451.32</v>
      </c>
      <c r="H26" s="84"/>
      <c r="I26" s="82"/>
      <c r="J26" s="84">
        <f t="shared" si="4"/>
        <v>299525.6863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299525.6863</v>
      </c>
      <c r="E27" s="84">
        <f t="shared" si="2"/>
        <v>998.4189542</v>
      </c>
      <c r="F27" s="84">
        <f t="shared" si="3"/>
        <v>2452.901046</v>
      </c>
      <c r="G27" s="89">
        <f t="shared" si="5"/>
        <v>3451.32</v>
      </c>
      <c r="H27" s="84"/>
      <c r="I27" s="82"/>
      <c r="J27" s="84">
        <f t="shared" si="4"/>
        <v>297072.7852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297072.7852</v>
      </c>
      <c r="E28" s="84">
        <f t="shared" si="2"/>
        <v>990.2426174</v>
      </c>
      <c r="F28" s="84">
        <f t="shared" si="3"/>
        <v>2461.077383</v>
      </c>
      <c r="G28" s="89">
        <f t="shared" si="5"/>
        <v>3451.32</v>
      </c>
      <c r="H28" s="84"/>
      <c r="I28" s="82"/>
      <c r="J28" s="84">
        <f t="shared" si="4"/>
        <v>294611.7078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294611.7078</v>
      </c>
      <c r="E29" s="84">
        <f t="shared" si="2"/>
        <v>982.0390261</v>
      </c>
      <c r="F29" s="84">
        <f t="shared" si="3"/>
        <v>2469.280974</v>
      </c>
      <c r="G29" s="89">
        <f t="shared" si="5"/>
        <v>3451.32</v>
      </c>
      <c r="H29" s="84"/>
      <c r="I29" s="82"/>
      <c r="J29" s="84">
        <f t="shared" si="4"/>
        <v>292142.4269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292142.4269</v>
      </c>
      <c r="E30" s="84">
        <f t="shared" si="2"/>
        <v>973.8080895</v>
      </c>
      <c r="F30" s="84">
        <f t="shared" si="3"/>
        <v>2477.51191</v>
      </c>
      <c r="G30" s="89">
        <f t="shared" si="5"/>
        <v>3451.32</v>
      </c>
      <c r="H30" s="84"/>
      <c r="I30" s="82"/>
      <c r="J30" s="84">
        <f t="shared" si="4"/>
        <v>289664.9149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289664.9149</v>
      </c>
      <c r="E31" s="84">
        <f t="shared" si="2"/>
        <v>965.5497165</v>
      </c>
      <c r="F31" s="84">
        <f t="shared" si="3"/>
        <v>2485.770284</v>
      </c>
      <c r="G31" s="89">
        <f t="shared" si="5"/>
        <v>3451.32</v>
      </c>
      <c r="H31" s="84"/>
      <c r="I31" s="82"/>
      <c r="J31" s="84">
        <f t="shared" si="4"/>
        <v>287179.1447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287179.1447</v>
      </c>
      <c r="E32" s="84">
        <f t="shared" si="2"/>
        <v>957.2638155</v>
      </c>
      <c r="F32" s="84">
        <f t="shared" si="3"/>
        <v>2494.056184</v>
      </c>
      <c r="G32" s="89">
        <f t="shared" si="5"/>
        <v>3451.32</v>
      </c>
      <c r="H32" s="84"/>
      <c r="I32" s="82"/>
      <c r="J32" s="84">
        <f t="shared" si="4"/>
        <v>284685.0885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284685.0885</v>
      </c>
      <c r="E33" s="84">
        <f t="shared" si="2"/>
        <v>948.9502949</v>
      </c>
      <c r="F33" s="84">
        <f t="shared" si="3"/>
        <v>2502.369705</v>
      </c>
      <c r="G33" s="89">
        <f t="shared" si="5"/>
        <v>3451.32</v>
      </c>
      <c r="H33" s="84"/>
      <c r="I33" s="82"/>
      <c r="J33" s="84">
        <f t="shared" si="4"/>
        <v>282182.7188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282182.7188</v>
      </c>
      <c r="E34" s="84">
        <f t="shared" si="2"/>
        <v>940.6090626</v>
      </c>
      <c r="F34" s="84">
        <f t="shared" si="3"/>
        <v>2510.710937</v>
      </c>
      <c r="G34" s="89">
        <f t="shared" si="5"/>
        <v>3451.32</v>
      </c>
      <c r="H34" s="84"/>
      <c r="I34" s="82"/>
      <c r="J34" s="84">
        <f t="shared" si="4"/>
        <v>279672.0078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279672.0078</v>
      </c>
      <c r="E35" s="84">
        <f t="shared" si="2"/>
        <v>932.2400261</v>
      </c>
      <c r="F35" s="84">
        <f t="shared" si="3"/>
        <v>2519.079974</v>
      </c>
      <c r="G35" s="89">
        <f t="shared" si="5"/>
        <v>3451.32</v>
      </c>
      <c r="H35" s="84"/>
      <c r="I35" s="82"/>
      <c r="J35" s="84">
        <f t="shared" si="4"/>
        <v>277152.9279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277152.9279</v>
      </c>
      <c r="E36" s="84">
        <f t="shared" si="2"/>
        <v>923.8430929</v>
      </c>
      <c r="F36" s="84">
        <f t="shared" si="3"/>
        <v>2527.476907</v>
      </c>
      <c r="G36" s="89">
        <f t="shared" si="5"/>
        <v>3451.32</v>
      </c>
      <c r="H36" s="84"/>
      <c r="I36" s="82"/>
      <c r="J36" s="84">
        <f t="shared" si="4"/>
        <v>274625.451</v>
      </c>
      <c r="K36" s="8"/>
      <c r="L36" s="91" t="s">
        <v>74</v>
      </c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274625.451</v>
      </c>
      <c r="E37" s="84">
        <f t="shared" si="2"/>
        <v>915.4181698</v>
      </c>
      <c r="F37" s="84">
        <f t="shared" si="3"/>
        <v>2535.90183</v>
      </c>
      <c r="G37" s="89">
        <f t="shared" si="5"/>
        <v>3451.32</v>
      </c>
      <c r="H37" s="84"/>
      <c r="I37" s="82"/>
      <c r="J37" s="84">
        <f t="shared" si="4"/>
        <v>272089.5491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272089.5491</v>
      </c>
      <c r="E38" s="84">
        <f t="shared" si="2"/>
        <v>906.9651637</v>
      </c>
      <c r="F38" s="84">
        <f t="shared" si="3"/>
        <v>2544.354836</v>
      </c>
      <c r="G38" s="89">
        <f t="shared" si="5"/>
        <v>3451.32</v>
      </c>
      <c r="H38" s="84"/>
      <c r="I38" s="82"/>
      <c r="J38" s="84">
        <f t="shared" si="4"/>
        <v>269545.1943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269545.1943</v>
      </c>
      <c r="E39" s="84">
        <f t="shared" si="2"/>
        <v>898.483981</v>
      </c>
      <c r="F39" s="84">
        <f t="shared" si="3"/>
        <v>2552.836019</v>
      </c>
      <c r="G39" s="89">
        <f t="shared" si="5"/>
        <v>3451.32</v>
      </c>
      <c r="H39" s="84"/>
      <c r="I39" s="82"/>
      <c r="J39" s="84">
        <f t="shared" si="4"/>
        <v>266992.3583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266992.3583</v>
      </c>
      <c r="E40" s="84">
        <f t="shared" si="2"/>
        <v>889.9745276</v>
      </c>
      <c r="F40" s="84">
        <f t="shared" si="3"/>
        <v>2561.345472</v>
      </c>
      <c r="G40" s="89">
        <f t="shared" si="5"/>
        <v>3451.32</v>
      </c>
      <c r="H40" s="84"/>
      <c r="I40" s="82"/>
      <c r="J40" s="84">
        <f t="shared" si="4"/>
        <v>264431.0128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264431.0128</v>
      </c>
      <c r="E41" s="84">
        <f t="shared" si="2"/>
        <v>881.4367093</v>
      </c>
      <c r="F41" s="84">
        <f t="shared" si="3"/>
        <v>2569.883291</v>
      </c>
      <c r="G41" s="89">
        <f t="shared" si="5"/>
        <v>3451.32</v>
      </c>
      <c r="H41" s="84"/>
      <c r="I41" s="82"/>
      <c r="J41" s="84">
        <f t="shared" si="4"/>
        <v>261861.1295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261861.1295</v>
      </c>
      <c r="E42" s="84">
        <f t="shared" si="2"/>
        <v>872.8704317</v>
      </c>
      <c r="F42" s="84">
        <f t="shared" si="3"/>
        <v>2578.449568</v>
      </c>
      <c r="G42" s="89">
        <f t="shared" si="5"/>
        <v>3451.32</v>
      </c>
      <c r="H42" s="84"/>
      <c r="I42" s="82"/>
      <c r="J42" s="84">
        <f t="shared" si="4"/>
        <v>259282.6799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259282.6799</v>
      </c>
      <c r="E43" s="84">
        <f t="shared" si="2"/>
        <v>864.2755998</v>
      </c>
      <c r="F43" s="84">
        <f t="shared" si="3"/>
        <v>2587.0444</v>
      </c>
      <c r="G43" s="89">
        <f t="shared" si="5"/>
        <v>3451.32</v>
      </c>
      <c r="H43" s="84"/>
      <c r="I43" s="82"/>
      <c r="J43" s="84">
        <f t="shared" si="4"/>
        <v>256695.6355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256695.6355</v>
      </c>
      <c r="E44" s="84">
        <f t="shared" si="2"/>
        <v>855.6521185</v>
      </c>
      <c r="F44" s="84">
        <f t="shared" si="3"/>
        <v>2595.667882</v>
      </c>
      <c r="G44" s="89">
        <f t="shared" si="5"/>
        <v>3451.32</v>
      </c>
      <c r="H44" s="84"/>
      <c r="I44" s="82"/>
      <c r="J44" s="84">
        <f t="shared" si="4"/>
        <v>254099.9677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254099.9677</v>
      </c>
      <c r="E45" s="84">
        <f t="shared" si="2"/>
        <v>846.9998922</v>
      </c>
      <c r="F45" s="84">
        <f t="shared" si="3"/>
        <v>2604.320108</v>
      </c>
      <c r="G45" s="89">
        <f t="shared" si="5"/>
        <v>3451.32</v>
      </c>
      <c r="H45" s="84"/>
      <c r="I45" s="82"/>
      <c r="J45" s="84">
        <f t="shared" si="4"/>
        <v>251495.6475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251495.6475</v>
      </c>
      <c r="E46" s="84">
        <f t="shared" si="2"/>
        <v>838.3188252</v>
      </c>
      <c r="F46" s="84">
        <f t="shared" si="3"/>
        <v>2613.001175</v>
      </c>
      <c r="G46" s="89">
        <f t="shared" si="5"/>
        <v>3451.32</v>
      </c>
      <c r="H46" s="84"/>
      <c r="I46" s="82"/>
      <c r="J46" s="84">
        <f t="shared" si="4"/>
        <v>248882.6464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248882.6464</v>
      </c>
      <c r="E47" s="84">
        <f t="shared" si="2"/>
        <v>829.6088212</v>
      </c>
      <c r="F47" s="84">
        <f t="shared" si="3"/>
        <v>2621.711179</v>
      </c>
      <c r="G47" s="89">
        <f t="shared" si="5"/>
        <v>3451.32</v>
      </c>
      <c r="H47" s="84"/>
      <c r="I47" s="82"/>
      <c r="J47" s="84">
        <f t="shared" si="4"/>
        <v>246260.9352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246260.9352</v>
      </c>
      <c r="E48" s="84">
        <f t="shared" si="2"/>
        <v>820.869784</v>
      </c>
      <c r="F48" s="84">
        <f t="shared" si="3"/>
        <v>2630.450216</v>
      </c>
      <c r="G48" s="89">
        <f t="shared" si="5"/>
        <v>3451.32</v>
      </c>
      <c r="H48" s="84"/>
      <c r="I48" s="82"/>
      <c r="J48" s="84">
        <f t="shared" si="4"/>
        <v>243630.485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243630.485</v>
      </c>
      <c r="E49" s="84">
        <f t="shared" si="2"/>
        <v>812.1016166</v>
      </c>
      <c r="F49" s="84">
        <f t="shared" si="3"/>
        <v>2639.218383</v>
      </c>
      <c r="G49" s="89">
        <f t="shared" si="5"/>
        <v>3451.32</v>
      </c>
      <c r="H49" s="84"/>
      <c r="I49" s="82"/>
      <c r="J49" s="84">
        <f t="shared" si="4"/>
        <v>240991.2666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240991.2666</v>
      </c>
      <c r="E50" s="84">
        <f t="shared" si="2"/>
        <v>803.304222</v>
      </c>
      <c r="F50" s="84">
        <f t="shared" si="3"/>
        <v>2648.015778</v>
      </c>
      <c r="G50" s="89">
        <f t="shared" si="5"/>
        <v>3451.32</v>
      </c>
      <c r="H50" s="84"/>
      <c r="I50" s="82"/>
      <c r="J50" s="84">
        <f t="shared" si="4"/>
        <v>238343.2508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238343.2508</v>
      </c>
      <c r="E51" s="84">
        <f t="shared" si="2"/>
        <v>794.4775027</v>
      </c>
      <c r="F51" s="84">
        <f t="shared" si="3"/>
        <v>2656.842497</v>
      </c>
      <c r="G51" s="89">
        <f t="shared" si="5"/>
        <v>3451.32</v>
      </c>
      <c r="H51" s="84"/>
      <c r="I51" s="82"/>
      <c r="J51" s="84">
        <f t="shared" si="4"/>
        <v>235686.4083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235686.4083</v>
      </c>
      <c r="E52" s="84">
        <f t="shared" si="2"/>
        <v>785.6213611</v>
      </c>
      <c r="F52" s="84">
        <f t="shared" si="3"/>
        <v>2665.698639</v>
      </c>
      <c r="G52" s="89">
        <f t="shared" si="5"/>
        <v>3451.32</v>
      </c>
      <c r="H52" s="84"/>
      <c r="I52" s="82"/>
      <c r="J52" s="84">
        <f t="shared" si="4"/>
        <v>233020.7097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233020.7097</v>
      </c>
      <c r="E53" s="84">
        <f t="shared" si="2"/>
        <v>776.7356989</v>
      </c>
      <c r="F53" s="84">
        <f t="shared" si="3"/>
        <v>2674.584301</v>
      </c>
      <c r="G53" s="89">
        <f t="shared" si="5"/>
        <v>3451.32</v>
      </c>
      <c r="H53" s="84"/>
      <c r="I53" s="82"/>
      <c r="J53" s="84">
        <f t="shared" si="4"/>
        <v>230346.1254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230346.1254</v>
      </c>
      <c r="E54" s="84">
        <f t="shared" si="2"/>
        <v>767.8204179</v>
      </c>
      <c r="F54" s="84">
        <f t="shared" si="3"/>
        <v>2683.499582</v>
      </c>
      <c r="G54" s="89">
        <f t="shared" si="5"/>
        <v>3451.32</v>
      </c>
      <c r="H54" s="84"/>
      <c r="I54" s="82"/>
      <c r="J54" s="84">
        <f t="shared" si="4"/>
        <v>227662.6258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227662.6258</v>
      </c>
      <c r="E55" s="84">
        <f t="shared" si="2"/>
        <v>758.8754193</v>
      </c>
      <c r="F55" s="84">
        <f t="shared" si="3"/>
        <v>2692.444581</v>
      </c>
      <c r="G55" s="89">
        <f t="shared" si="5"/>
        <v>3451.32</v>
      </c>
      <c r="H55" s="84"/>
      <c r="I55" s="82"/>
      <c r="J55" s="84">
        <f t="shared" si="4"/>
        <v>224970.1812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224970.1812</v>
      </c>
      <c r="E56" s="84">
        <f t="shared" si="2"/>
        <v>749.9006041</v>
      </c>
      <c r="F56" s="84">
        <f t="shared" si="3"/>
        <v>2701.419396</v>
      </c>
      <c r="G56" s="89">
        <f t="shared" si="5"/>
        <v>3451.32</v>
      </c>
      <c r="H56" s="84"/>
      <c r="I56" s="82"/>
      <c r="J56" s="84">
        <f t="shared" si="4"/>
        <v>222268.7618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222268.7618</v>
      </c>
      <c r="E57" s="84">
        <f t="shared" si="2"/>
        <v>740.8958727</v>
      </c>
      <c r="F57" s="84">
        <f t="shared" si="3"/>
        <v>2710.424127</v>
      </c>
      <c r="G57" s="89">
        <f t="shared" si="5"/>
        <v>3451.32</v>
      </c>
      <c r="H57" s="84"/>
      <c r="I57" s="82"/>
      <c r="J57" s="84">
        <f t="shared" si="4"/>
        <v>219558.3377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219558.3377</v>
      </c>
      <c r="E58" s="84">
        <f t="shared" si="2"/>
        <v>731.8611256</v>
      </c>
      <c r="F58" s="84">
        <f t="shared" si="3"/>
        <v>2719.458874</v>
      </c>
      <c r="G58" s="89">
        <f t="shared" si="5"/>
        <v>3451.32</v>
      </c>
      <c r="H58" s="84"/>
      <c r="I58" s="82"/>
      <c r="J58" s="84">
        <f t="shared" si="4"/>
        <v>216838.8788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216838.8788</v>
      </c>
      <c r="E59" s="84">
        <f t="shared" si="2"/>
        <v>722.7962627</v>
      </c>
      <c r="F59" s="84">
        <f t="shared" si="3"/>
        <v>2728.523737</v>
      </c>
      <c r="G59" s="89">
        <f t="shared" si="5"/>
        <v>3451.32</v>
      </c>
      <c r="H59" s="84"/>
      <c r="I59" s="82"/>
      <c r="J59" s="84">
        <f t="shared" si="4"/>
        <v>214110.3551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214110.3551</v>
      </c>
      <c r="E60" s="84">
        <f t="shared" si="2"/>
        <v>713.7011836</v>
      </c>
      <c r="F60" s="84">
        <f t="shared" si="3"/>
        <v>2737.618816</v>
      </c>
      <c r="G60" s="89">
        <f t="shared" si="5"/>
        <v>3451.32</v>
      </c>
      <c r="H60" s="84"/>
      <c r="I60" s="82"/>
      <c r="J60" s="84">
        <f t="shared" si="4"/>
        <v>211372.7363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211372.7363</v>
      </c>
      <c r="E61" s="84">
        <f t="shared" si="2"/>
        <v>704.5757876</v>
      </c>
      <c r="F61" s="84">
        <f t="shared" si="3"/>
        <v>2746.744212</v>
      </c>
      <c r="G61" s="89">
        <f t="shared" si="5"/>
        <v>3451.32</v>
      </c>
      <c r="H61" s="84"/>
      <c r="I61" s="82"/>
      <c r="J61" s="84">
        <f t="shared" si="4"/>
        <v>208625.9921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208625.9921</v>
      </c>
      <c r="E62" s="84">
        <f t="shared" si="2"/>
        <v>695.4199735</v>
      </c>
      <c r="F62" s="84">
        <f t="shared" si="3"/>
        <v>2755.900026</v>
      </c>
      <c r="G62" s="89">
        <f t="shared" si="5"/>
        <v>3451.32</v>
      </c>
      <c r="H62" s="84"/>
      <c r="I62" s="82"/>
      <c r="J62" s="84">
        <f t="shared" si="4"/>
        <v>205870.092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205870.092</v>
      </c>
      <c r="E63" s="84">
        <f t="shared" si="2"/>
        <v>686.2336401</v>
      </c>
      <c r="F63" s="84">
        <f t="shared" si="3"/>
        <v>2765.08636</v>
      </c>
      <c r="G63" s="89">
        <f t="shared" si="5"/>
        <v>3451.32</v>
      </c>
      <c r="H63" s="84"/>
      <c r="I63" s="82"/>
      <c r="J63" s="84">
        <f t="shared" si="4"/>
        <v>203105.0057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203105.0057</v>
      </c>
      <c r="E64" s="84">
        <f t="shared" si="2"/>
        <v>677.0166856</v>
      </c>
      <c r="F64" s="84">
        <f t="shared" si="3"/>
        <v>2774.303314</v>
      </c>
      <c r="G64" s="89">
        <f t="shared" si="5"/>
        <v>3451.32</v>
      </c>
      <c r="H64" s="84"/>
      <c r="I64" s="82"/>
      <c r="J64" s="84">
        <f t="shared" si="4"/>
        <v>200330.7024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200330.7024</v>
      </c>
      <c r="E65" s="84">
        <f t="shared" si="2"/>
        <v>667.7690078</v>
      </c>
      <c r="F65" s="84">
        <f t="shared" si="3"/>
        <v>2783.550992</v>
      </c>
      <c r="G65" s="89">
        <f t="shared" si="5"/>
        <v>3451.32</v>
      </c>
      <c r="H65" s="84"/>
      <c r="I65" s="82"/>
      <c r="J65" s="84">
        <f t="shared" si="4"/>
        <v>197547.1514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197547.1514</v>
      </c>
      <c r="E66" s="84">
        <f t="shared" si="2"/>
        <v>658.4905045</v>
      </c>
      <c r="F66" s="84">
        <f t="shared" si="3"/>
        <v>2792.829495</v>
      </c>
      <c r="G66" s="89">
        <f t="shared" si="5"/>
        <v>3451.32</v>
      </c>
      <c r="H66" s="84"/>
      <c r="I66" s="82"/>
      <c r="J66" s="84">
        <f t="shared" si="4"/>
        <v>194754.3219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194754.3219</v>
      </c>
      <c r="E67" s="84">
        <f t="shared" si="2"/>
        <v>649.1810729</v>
      </c>
      <c r="F67" s="84">
        <f t="shared" si="3"/>
        <v>2802.138927</v>
      </c>
      <c r="G67" s="89">
        <f t="shared" si="5"/>
        <v>3451.32</v>
      </c>
      <c r="H67" s="84"/>
      <c r="I67" s="82"/>
      <c r="J67" s="84">
        <f t="shared" si="4"/>
        <v>191952.1829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191952.1829</v>
      </c>
      <c r="E68" s="84">
        <f t="shared" si="2"/>
        <v>639.8406098</v>
      </c>
      <c r="F68" s="84">
        <f t="shared" si="3"/>
        <v>2811.47939</v>
      </c>
      <c r="G68" s="89">
        <f t="shared" si="5"/>
        <v>3451.32</v>
      </c>
      <c r="H68" s="84"/>
      <c r="I68" s="82"/>
      <c r="J68" s="84">
        <f t="shared" si="4"/>
        <v>189140.7035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189140.7035</v>
      </c>
      <c r="E69" s="84">
        <f t="shared" si="2"/>
        <v>630.4690118</v>
      </c>
      <c r="F69" s="84">
        <f t="shared" si="3"/>
        <v>2820.850988</v>
      </c>
      <c r="G69" s="89">
        <f t="shared" si="5"/>
        <v>3451.32</v>
      </c>
      <c r="H69" s="84"/>
      <c r="I69" s="82"/>
      <c r="J69" s="84">
        <f t="shared" si="4"/>
        <v>186319.8526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186319.8526</v>
      </c>
      <c r="E70" s="84">
        <f t="shared" si="2"/>
        <v>621.0661752</v>
      </c>
      <c r="F70" s="84">
        <f t="shared" si="3"/>
        <v>2830.253825</v>
      </c>
      <c r="G70" s="89">
        <f t="shared" si="5"/>
        <v>3451.32</v>
      </c>
      <c r="H70" s="84"/>
      <c r="I70" s="82"/>
      <c r="J70" s="84">
        <f t="shared" si="4"/>
        <v>183489.5987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183489.5987</v>
      </c>
      <c r="E71" s="84">
        <f t="shared" si="2"/>
        <v>611.6319958</v>
      </c>
      <c r="F71" s="84">
        <f t="shared" si="3"/>
        <v>2839.688004</v>
      </c>
      <c r="G71" s="89">
        <f t="shared" si="5"/>
        <v>3451.32</v>
      </c>
      <c r="H71" s="84"/>
      <c r="I71" s="82"/>
      <c r="J71" s="84">
        <f t="shared" si="4"/>
        <v>180649.9107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180649.9107</v>
      </c>
      <c r="E72" s="84">
        <f t="shared" si="2"/>
        <v>602.1663691</v>
      </c>
      <c r="F72" s="84">
        <f t="shared" si="3"/>
        <v>2849.153631</v>
      </c>
      <c r="G72" s="89">
        <f t="shared" si="5"/>
        <v>3451.32</v>
      </c>
      <c r="H72" s="84"/>
      <c r="I72" s="82"/>
      <c r="J72" s="84">
        <f t="shared" si="4"/>
        <v>177800.7571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177800.7571</v>
      </c>
      <c r="E73" s="84">
        <f t="shared" si="2"/>
        <v>592.6691903</v>
      </c>
      <c r="F73" s="84">
        <f t="shared" si="3"/>
        <v>2858.65081</v>
      </c>
      <c r="G73" s="89">
        <f t="shared" si="5"/>
        <v>3451.32</v>
      </c>
      <c r="H73" s="84"/>
      <c r="I73" s="82"/>
      <c r="J73" s="84">
        <f t="shared" si="4"/>
        <v>174942.1063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174942.1063</v>
      </c>
      <c r="E74" s="84">
        <f t="shared" si="2"/>
        <v>583.1403543</v>
      </c>
      <c r="F74" s="84">
        <f t="shared" si="3"/>
        <v>2868.179646</v>
      </c>
      <c r="G74" s="89">
        <f t="shared" si="5"/>
        <v>3451.32</v>
      </c>
      <c r="H74" s="84"/>
      <c r="I74" s="82"/>
      <c r="J74" s="84">
        <f t="shared" si="4"/>
        <v>172073.9266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172073.9266</v>
      </c>
      <c r="E75" s="84">
        <f t="shared" si="2"/>
        <v>573.5797555</v>
      </c>
      <c r="F75" s="84">
        <f t="shared" si="3"/>
        <v>2877.740245</v>
      </c>
      <c r="G75" s="89">
        <f t="shared" si="5"/>
        <v>3451.32</v>
      </c>
      <c r="H75" s="84"/>
      <c r="I75" s="82"/>
      <c r="J75" s="84">
        <f t="shared" si="4"/>
        <v>169196.1864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169196.1864</v>
      </c>
      <c r="E76" s="84">
        <f t="shared" si="2"/>
        <v>563.987288</v>
      </c>
      <c r="F76" s="84">
        <f t="shared" si="3"/>
        <v>2887.332712</v>
      </c>
      <c r="G76" s="89">
        <f t="shared" si="5"/>
        <v>3451.32</v>
      </c>
      <c r="H76" s="84"/>
      <c r="I76" s="82"/>
      <c r="J76" s="84">
        <f t="shared" si="4"/>
        <v>166308.8537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166308.8537</v>
      </c>
      <c r="E77" s="84">
        <f t="shared" si="2"/>
        <v>554.3628456</v>
      </c>
      <c r="F77" s="84">
        <f t="shared" si="3"/>
        <v>2896.957154</v>
      </c>
      <c r="G77" s="89">
        <f t="shared" si="5"/>
        <v>3451.32</v>
      </c>
      <c r="H77" s="84"/>
      <c r="I77" s="82"/>
      <c r="J77" s="84">
        <f t="shared" si="4"/>
        <v>163411.8965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163411.8965</v>
      </c>
      <c r="E78" s="84">
        <f t="shared" si="2"/>
        <v>544.7063218</v>
      </c>
      <c r="F78" s="84">
        <f t="shared" si="3"/>
        <v>2906.613678</v>
      </c>
      <c r="G78" s="89">
        <f t="shared" si="5"/>
        <v>3451.32</v>
      </c>
      <c r="H78" s="84"/>
      <c r="I78" s="82"/>
      <c r="J78" s="84">
        <f t="shared" si="4"/>
        <v>160505.2829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160505.2829</v>
      </c>
      <c r="E79" s="84">
        <f t="shared" si="2"/>
        <v>535.0176095</v>
      </c>
      <c r="F79" s="84">
        <f t="shared" si="3"/>
        <v>2916.30239</v>
      </c>
      <c r="G79" s="89">
        <f t="shared" si="5"/>
        <v>3451.32</v>
      </c>
      <c r="H79" s="84"/>
      <c r="I79" s="82"/>
      <c r="J79" s="84">
        <f t="shared" si="4"/>
        <v>157588.9805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157588.9805</v>
      </c>
      <c r="E80" s="84">
        <f t="shared" si="2"/>
        <v>525.2966015</v>
      </c>
      <c r="F80" s="84">
        <f t="shared" si="3"/>
        <v>2926.023398</v>
      </c>
      <c r="G80" s="89">
        <f t="shared" si="5"/>
        <v>3451.32</v>
      </c>
      <c r="H80" s="84"/>
      <c r="I80" s="82"/>
      <c r="J80" s="84">
        <f t="shared" si="4"/>
        <v>154662.9571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154662.9571</v>
      </c>
      <c r="E81" s="84">
        <f t="shared" si="2"/>
        <v>515.5431902</v>
      </c>
      <c r="F81" s="84">
        <f t="shared" si="3"/>
        <v>2935.77681</v>
      </c>
      <c r="G81" s="89">
        <f t="shared" si="5"/>
        <v>3451.32</v>
      </c>
      <c r="H81" s="84"/>
      <c r="I81" s="82"/>
      <c r="J81" s="84">
        <f t="shared" si="4"/>
        <v>151727.1803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151727.1803</v>
      </c>
      <c r="E82" s="84">
        <f t="shared" si="2"/>
        <v>505.7572675</v>
      </c>
      <c r="F82" s="84">
        <f t="shared" si="3"/>
        <v>2945.562732</v>
      </c>
      <c r="G82" s="89">
        <f t="shared" si="5"/>
        <v>3451.32</v>
      </c>
      <c r="H82" s="84"/>
      <c r="I82" s="82"/>
      <c r="J82" s="84">
        <f t="shared" si="4"/>
        <v>148781.6175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148781.6175</v>
      </c>
      <c r="E83" s="84">
        <f t="shared" si="2"/>
        <v>495.9387251</v>
      </c>
      <c r="F83" s="84">
        <f t="shared" si="3"/>
        <v>2955.381275</v>
      </c>
      <c r="G83" s="89">
        <f t="shared" si="5"/>
        <v>3451.32</v>
      </c>
      <c r="H83" s="84"/>
      <c r="I83" s="82"/>
      <c r="J83" s="84">
        <f t="shared" si="4"/>
        <v>145826.2362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145826.2362</v>
      </c>
      <c r="E84" s="84">
        <f t="shared" si="2"/>
        <v>486.0874542</v>
      </c>
      <c r="F84" s="84">
        <f t="shared" si="3"/>
        <v>2965.232546</v>
      </c>
      <c r="G84" s="89">
        <f t="shared" si="5"/>
        <v>3451.32</v>
      </c>
      <c r="H84" s="84"/>
      <c r="I84" s="82"/>
      <c r="J84" s="84">
        <f t="shared" si="4"/>
        <v>142861.0037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142861.0037</v>
      </c>
      <c r="E85" s="84">
        <f t="shared" si="2"/>
        <v>476.2033457</v>
      </c>
      <c r="F85" s="84">
        <f t="shared" si="3"/>
        <v>2975.116654</v>
      </c>
      <c r="G85" s="89">
        <f t="shared" si="5"/>
        <v>3451.32</v>
      </c>
      <c r="H85" s="84"/>
      <c r="I85" s="82"/>
      <c r="J85" s="84">
        <f t="shared" si="4"/>
        <v>139885.887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139885.887</v>
      </c>
      <c r="E86" s="84">
        <f t="shared" si="2"/>
        <v>466.2862902</v>
      </c>
      <c r="F86" s="84">
        <f t="shared" si="3"/>
        <v>2985.03371</v>
      </c>
      <c r="G86" s="89">
        <f t="shared" si="5"/>
        <v>3451.32</v>
      </c>
      <c r="H86" s="84"/>
      <c r="I86" s="82"/>
      <c r="J86" s="84">
        <f t="shared" si="4"/>
        <v>136900.8533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136900.8533</v>
      </c>
      <c r="E87" s="84">
        <f t="shared" si="2"/>
        <v>456.3361778</v>
      </c>
      <c r="F87" s="84">
        <f t="shared" si="3"/>
        <v>2994.983822</v>
      </c>
      <c r="G87" s="89">
        <f t="shared" si="5"/>
        <v>3451.32</v>
      </c>
      <c r="H87" s="84"/>
      <c r="I87" s="82"/>
      <c r="J87" s="84">
        <f t="shared" si="4"/>
        <v>133905.8695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133905.8695</v>
      </c>
      <c r="E88" s="84">
        <f t="shared" si="2"/>
        <v>446.3528984</v>
      </c>
      <c r="F88" s="84">
        <f t="shared" si="3"/>
        <v>3004.967102</v>
      </c>
      <c r="G88" s="89">
        <f t="shared" si="5"/>
        <v>3451.32</v>
      </c>
      <c r="H88" s="84"/>
      <c r="I88" s="82"/>
      <c r="J88" s="84">
        <f t="shared" si="4"/>
        <v>130900.9024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130900.9024</v>
      </c>
      <c r="E89" s="84">
        <f t="shared" si="2"/>
        <v>436.3363414</v>
      </c>
      <c r="F89" s="84">
        <f t="shared" si="3"/>
        <v>3014.983659</v>
      </c>
      <c r="G89" s="89">
        <f t="shared" si="5"/>
        <v>3451.32</v>
      </c>
      <c r="H89" s="84"/>
      <c r="I89" s="82"/>
      <c r="J89" s="84">
        <f t="shared" si="4"/>
        <v>127885.9188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127885.9188</v>
      </c>
      <c r="E90" s="84">
        <f t="shared" si="2"/>
        <v>426.2863959</v>
      </c>
      <c r="F90" s="84">
        <f t="shared" si="3"/>
        <v>3025.033604</v>
      </c>
      <c r="G90" s="89">
        <f t="shared" si="5"/>
        <v>3451.32</v>
      </c>
      <c r="H90" s="84"/>
      <c r="I90" s="82"/>
      <c r="J90" s="84">
        <f t="shared" si="4"/>
        <v>124860.8852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124860.8852</v>
      </c>
      <c r="E91" s="84">
        <f t="shared" si="2"/>
        <v>416.2029505</v>
      </c>
      <c r="F91" s="84">
        <f t="shared" si="3"/>
        <v>3035.117049</v>
      </c>
      <c r="G91" s="89">
        <f t="shared" si="5"/>
        <v>3451.32</v>
      </c>
      <c r="H91" s="84"/>
      <c r="I91" s="82"/>
      <c r="J91" s="84">
        <f t="shared" si="4"/>
        <v>121825.7681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121825.7681</v>
      </c>
      <c r="E92" s="84">
        <f t="shared" si="2"/>
        <v>406.0858937</v>
      </c>
      <c r="F92" s="84">
        <f t="shared" si="3"/>
        <v>3045.234106</v>
      </c>
      <c r="G92" s="89">
        <f t="shared" si="5"/>
        <v>3451.32</v>
      </c>
      <c r="H92" s="84"/>
      <c r="I92" s="82"/>
      <c r="J92" s="84">
        <f t="shared" si="4"/>
        <v>118780.534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118780.534</v>
      </c>
      <c r="E93" s="84">
        <f t="shared" si="2"/>
        <v>395.9351133</v>
      </c>
      <c r="F93" s="84">
        <f t="shared" si="3"/>
        <v>3055.384887</v>
      </c>
      <c r="G93" s="89">
        <f t="shared" si="5"/>
        <v>3451.32</v>
      </c>
      <c r="H93" s="84"/>
      <c r="I93" s="82"/>
      <c r="J93" s="84">
        <f t="shared" si="4"/>
        <v>115725.1491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115725.1491</v>
      </c>
      <c r="E94" s="84">
        <f t="shared" si="2"/>
        <v>385.750497</v>
      </c>
      <c r="F94" s="84">
        <f t="shared" si="3"/>
        <v>3065.569503</v>
      </c>
      <c r="G94" s="89">
        <f t="shared" si="5"/>
        <v>3451.32</v>
      </c>
      <c r="H94" s="84"/>
      <c r="I94" s="82"/>
      <c r="J94" s="84">
        <f t="shared" si="4"/>
        <v>112659.5796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112659.5796</v>
      </c>
      <c r="E95" s="84">
        <f t="shared" si="2"/>
        <v>375.531932</v>
      </c>
      <c r="F95" s="84">
        <f t="shared" si="3"/>
        <v>3075.788068</v>
      </c>
      <c r="G95" s="89">
        <f t="shared" si="5"/>
        <v>3451.32</v>
      </c>
      <c r="H95" s="84"/>
      <c r="I95" s="82"/>
      <c r="J95" s="84">
        <f t="shared" si="4"/>
        <v>109583.7915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109583.7915</v>
      </c>
      <c r="E96" s="84">
        <f t="shared" si="2"/>
        <v>365.2793051</v>
      </c>
      <c r="F96" s="84">
        <f t="shared" si="3"/>
        <v>3086.040695</v>
      </c>
      <c r="G96" s="89">
        <f t="shared" si="5"/>
        <v>3451.32</v>
      </c>
      <c r="H96" s="84"/>
      <c r="I96" s="82"/>
      <c r="J96" s="84">
        <f t="shared" si="4"/>
        <v>106497.7508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106497.7508</v>
      </c>
      <c r="E97" s="84">
        <f t="shared" si="2"/>
        <v>354.9925028</v>
      </c>
      <c r="F97" s="84">
        <f t="shared" si="3"/>
        <v>3096.327497</v>
      </c>
      <c r="G97" s="89">
        <f t="shared" si="5"/>
        <v>3451.32</v>
      </c>
      <c r="H97" s="84"/>
      <c r="I97" s="82"/>
      <c r="J97" s="84">
        <f t="shared" si="4"/>
        <v>103401.4233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103401.4233</v>
      </c>
      <c r="E98" s="84">
        <f t="shared" si="2"/>
        <v>344.6714112</v>
      </c>
      <c r="F98" s="84">
        <f t="shared" si="3"/>
        <v>3106.648589</v>
      </c>
      <c r="G98" s="89">
        <f t="shared" si="5"/>
        <v>3451.32</v>
      </c>
      <c r="H98" s="84"/>
      <c r="I98" s="82"/>
      <c r="J98" s="84">
        <f t="shared" si="4"/>
        <v>100294.7748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100294.7748</v>
      </c>
      <c r="E99" s="84">
        <f t="shared" si="2"/>
        <v>334.3159159</v>
      </c>
      <c r="F99" s="84">
        <f t="shared" si="3"/>
        <v>3117.004084</v>
      </c>
      <c r="G99" s="89">
        <f t="shared" si="5"/>
        <v>3451.32</v>
      </c>
      <c r="H99" s="84"/>
      <c r="I99" s="82"/>
      <c r="J99" s="84">
        <f t="shared" si="4"/>
        <v>97177.77067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97177.77067</v>
      </c>
      <c r="E100" s="84">
        <f t="shared" si="2"/>
        <v>323.9259022</v>
      </c>
      <c r="F100" s="84">
        <f t="shared" si="3"/>
        <v>3127.394098</v>
      </c>
      <c r="G100" s="89">
        <f t="shared" si="5"/>
        <v>3451.32</v>
      </c>
      <c r="H100" s="84"/>
      <c r="I100" s="82"/>
      <c r="J100" s="84">
        <f t="shared" si="4"/>
        <v>94050.37658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94050.37658</v>
      </c>
      <c r="E101" s="84">
        <f t="shared" si="2"/>
        <v>313.5012553</v>
      </c>
      <c r="F101" s="84">
        <f t="shared" si="3"/>
        <v>3137.818745</v>
      </c>
      <c r="G101" s="89">
        <f t="shared" si="5"/>
        <v>3451.32</v>
      </c>
      <c r="H101" s="84"/>
      <c r="I101" s="82"/>
      <c r="J101" s="84">
        <f t="shared" si="4"/>
        <v>90912.55783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90912.55783</v>
      </c>
      <c r="E102" s="84">
        <f t="shared" si="2"/>
        <v>303.0418594</v>
      </c>
      <c r="F102" s="84">
        <f t="shared" si="3"/>
        <v>3148.278141</v>
      </c>
      <c r="G102" s="89">
        <f t="shared" si="5"/>
        <v>3451.32</v>
      </c>
      <c r="H102" s="84"/>
      <c r="I102" s="82"/>
      <c r="J102" s="84">
        <f t="shared" si="4"/>
        <v>87764.27969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87764.27969</v>
      </c>
      <c r="E103" s="84">
        <f t="shared" si="2"/>
        <v>292.547599</v>
      </c>
      <c r="F103" s="84">
        <f t="shared" si="3"/>
        <v>3158.772401</v>
      </c>
      <c r="G103" s="89">
        <f t="shared" si="5"/>
        <v>3451.32</v>
      </c>
      <c r="H103" s="84"/>
      <c r="I103" s="82"/>
      <c r="J103" s="84">
        <f t="shared" si="4"/>
        <v>84605.50729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84605.50729</v>
      </c>
      <c r="E104" s="84">
        <f t="shared" si="2"/>
        <v>282.0183576</v>
      </c>
      <c r="F104" s="84">
        <f t="shared" si="3"/>
        <v>3169.301642</v>
      </c>
      <c r="G104" s="89">
        <f t="shared" si="5"/>
        <v>3451.32</v>
      </c>
      <c r="H104" s="84"/>
      <c r="I104" s="82"/>
      <c r="J104" s="84">
        <f t="shared" si="4"/>
        <v>81436.20565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81436.20565</v>
      </c>
      <c r="E105" s="84">
        <f t="shared" si="2"/>
        <v>271.4540188</v>
      </c>
      <c r="F105" s="84">
        <f t="shared" si="3"/>
        <v>3179.865981</v>
      </c>
      <c r="G105" s="89">
        <f t="shared" si="5"/>
        <v>3451.32</v>
      </c>
      <c r="H105" s="84"/>
      <c r="I105" s="82"/>
      <c r="J105" s="84">
        <f t="shared" si="4"/>
        <v>78256.33967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78256.33967</v>
      </c>
      <c r="E106" s="84">
        <f t="shared" si="2"/>
        <v>260.8544656</v>
      </c>
      <c r="F106" s="84">
        <f t="shared" si="3"/>
        <v>3190.465534</v>
      </c>
      <c r="G106" s="89">
        <f t="shared" si="5"/>
        <v>3451.32</v>
      </c>
      <c r="H106" s="84"/>
      <c r="I106" s="82"/>
      <c r="J106" s="84">
        <f t="shared" si="4"/>
        <v>75065.87413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75065.87413</v>
      </c>
      <c r="E107" s="84">
        <f t="shared" si="2"/>
        <v>250.2195804</v>
      </c>
      <c r="F107" s="84">
        <f t="shared" si="3"/>
        <v>3201.10042</v>
      </c>
      <c r="G107" s="89">
        <f t="shared" si="5"/>
        <v>3451.32</v>
      </c>
      <c r="H107" s="84"/>
      <c r="I107" s="82"/>
      <c r="J107" s="84">
        <f t="shared" si="4"/>
        <v>71864.77371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71864.77371</v>
      </c>
      <c r="E108" s="84">
        <f t="shared" si="2"/>
        <v>239.5492457</v>
      </c>
      <c r="F108" s="84">
        <f t="shared" si="3"/>
        <v>3211.770754</v>
      </c>
      <c r="G108" s="89">
        <f t="shared" si="5"/>
        <v>3451.32</v>
      </c>
      <c r="H108" s="84"/>
      <c r="I108" s="82"/>
      <c r="J108" s="84">
        <f t="shared" si="4"/>
        <v>68653.00296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68653.00296</v>
      </c>
      <c r="E109" s="84">
        <f t="shared" si="2"/>
        <v>228.8433432</v>
      </c>
      <c r="F109" s="84">
        <f t="shared" si="3"/>
        <v>3222.476657</v>
      </c>
      <c r="G109" s="89">
        <f t="shared" si="5"/>
        <v>3451.32</v>
      </c>
      <c r="H109" s="84"/>
      <c r="I109" s="82"/>
      <c r="J109" s="84">
        <f t="shared" si="4"/>
        <v>65430.5263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65430.5263</v>
      </c>
      <c r="E110" s="84">
        <f t="shared" si="2"/>
        <v>218.1017543</v>
      </c>
      <c r="F110" s="84">
        <f t="shared" si="3"/>
        <v>3233.218246</v>
      </c>
      <c r="G110" s="89">
        <f t="shared" si="5"/>
        <v>3451.32</v>
      </c>
      <c r="H110" s="84"/>
      <c r="I110" s="82"/>
      <c r="J110" s="84">
        <f t="shared" si="4"/>
        <v>62197.30805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62197.30805</v>
      </c>
      <c r="E111" s="84">
        <f t="shared" si="2"/>
        <v>207.3243602</v>
      </c>
      <c r="F111" s="84">
        <f t="shared" si="3"/>
        <v>3243.99564</v>
      </c>
      <c r="G111" s="89">
        <f t="shared" si="5"/>
        <v>3451.32</v>
      </c>
      <c r="H111" s="84"/>
      <c r="I111" s="82"/>
      <c r="J111" s="84">
        <f t="shared" si="4"/>
        <v>58953.31242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58953.31242</v>
      </c>
      <c r="E112" s="84">
        <f t="shared" si="2"/>
        <v>196.5110414</v>
      </c>
      <c r="F112" s="84">
        <f t="shared" si="3"/>
        <v>3254.808959</v>
      </c>
      <c r="G112" s="89">
        <f t="shared" si="5"/>
        <v>3451.32</v>
      </c>
      <c r="H112" s="84"/>
      <c r="I112" s="82"/>
      <c r="J112" s="84">
        <f t="shared" si="4"/>
        <v>55698.50346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55698.50346</v>
      </c>
      <c r="E113" s="84">
        <f t="shared" si="2"/>
        <v>185.6616782</v>
      </c>
      <c r="F113" s="84">
        <f t="shared" si="3"/>
        <v>3265.658322</v>
      </c>
      <c r="G113" s="89">
        <f t="shared" si="5"/>
        <v>3451.32</v>
      </c>
      <c r="H113" s="84"/>
      <c r="I113" s="82"/>
      <c r="J113" s="84">
        <f t="shared" si="4"/>
        <v>52432.84513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52432.84513</v>
      </c>
      <c r="E114" s="84">
        <f t="shared" si="2"/>
        <v>174.7761504</v>
      </c>
      <c r="F114" s="84">
        <f t="shared" si="3"/>
        <v>3276.54385</v>
      </c>
      <c r="G114" s="89">
        <f t="shared" si="5"/>
        <v>3451.32</v>
      </c>
      <c r="H114" s="84"/>
      <c r="I114" s="82"/>
      <c r="J114" s="84">
        <f t="shared" si="4"/>
        <v>49156.30129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49156.30129</v>
      </c>
      <c r="E115" s="84">
        <f t="shared" si="2"/>
        <v>163.8543376</v>
      </c>
      <c r="F115" s="84">
        <f t="shared" si="3"/>
        <v>3287.465662</v>
      </c>
      <c r="G115" s="89">
        <f t="shared" si="5"/>
        <v>3451.32</v>
      </c>
      <c r="H115" s="84"/>
      <c r="I115" s="82"/>
      <c r="J115" s="84">
        <f t="shared" si="4"/>
        <v>45868.83562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45868.83562</v>
      </c>
      <c r="E116" s="84">
        <f t="shared" si="2"/>
        <v>152.8961187</v>
      </c>
      <c r="F116" s="84">
        <f t="shared" si="3"/>
        <v>3298.423881</v>
      </c>
      <c r="G116" s="89">
        <f t="shared" si="5"/>
        <v>3451.32</v>
      </c>
      <c r="H116" s="84"/>
      <c r="I116" s="82"/>
      <c r="J116" s="84">
        <f t="shared" si="4"/>
        <v>42570.41174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42570.41174</v>
      </c>
      <c r="E117" s="84">
        <f t="shared" si="2"/>
        <v>141.9013725</v>
      </c>
      <c r="F117" s="84">
        <f t="shared" si="3"/>
        <v>3309.418628</v>
      </c>
      <c r="G117" s="89">
        <f t="shared" si="5"/>
        <v>3451.32</v>
      </c>
      <c r="H117" s="84"/>
      <c r="I117" s="82"/>
      <c r="J117" s="84">
        <f t="shared" si="4"/>
        <v>39260.99311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39260.99311</v>
      </c>
      <c r="E118" s="84">
        <f t="shared" si="2"/>
        <v>130.869977</v>
      </c>
      <c r="F118" s="84">
        <f t="shared" si="3"/>
        <v>3320.450023</v>
      </c>
      <c r="G118" s="89">
        <f t="shared" si="5"/>
        <v>3451.32</v>
      </c>
      <c r="H118" s="84"/>
      <c r="I118" s="82"/>
      <c r="J118" s="84">
        <f t="shared" si="4"/>
        <v>35940.54309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35940.54309</v>
      </c>
      <c r="E119" s="84">
        <f t="shared" si="2"/>
        <v>119.8018103</v>
      </c>
      <c r="F119" s="84">
        <f t="shared" si="3"/>
        <v>3331.51819</v>
      </c>
      <c r="G119" s="89">
        <f t="shared" si="5"/>
        <v>3451.32</v>
      </c>
      <c r="H119" s="84"/>
      <c r="I119" s="82"/>
      <c r="J119" s="84">
        <f t="shared" si="4"/>
        <v>32609.0249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32609.0249</v>
      </c>
      <c r="E120" s="84">
        <f t="shared" si="2"/>
        <v>108.6967497</v>
      </c>
      <c r="F120" s="84">
        <f t="shared" si="3"/>
        <v>3342.62325</v>
      </c>
      <c r="G120" s="89">
        <f t="shared" si="5"/>
        <v>3451.32</v>
      </c>
      <c r="H120" s="84"/>
      <c r="I120" s="82"/>
      <c r="J120" s="84">
        <f t="shared" si="4"/>
        <v>29266.40165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29266.40165</v>
      </c>
      <c r="E121" s="84">
        <f t="shared" si="2"/>
        <v>97.55467217</v>
      </c>
      <c r="F121" s="84">
        <f t="shared" si="3"/>
        <v>3353.765328</v>
      </c>
      <c r="G121" s="89">
        <f t="shared" si="5"/>
        <v>3451.32</v>
      </c>
      <c r="H121" s="84"/>
      <c r="I121" s="82"/>
      <c r="J121" s="84">
        <f t="shared" si="4"/>
        <v>25912.63632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25912.63632</v>
      </c>
      <c r="E122" s="84">
        <f t="shared" si="2"/>
        <v>86.37545441</v>
      </c>
      <c r="F122" s="84">
        <f t="shared" si="3"/>
        <v>3364.944546</v>
      </c>
      <c r="G122" s="89">
        <f t="shared" si="5"/>
        <v>3451.32</v>
      </c>
      <c r="H122" s="84"/>
      <c r="I122" s="82"/>
      <c r="J122" s="84">
        <f t="shared" si="4"/>
        <v>22547.69178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22547.69178</v>
      </c>
      <c r="E123" s="84">
        <f t="shared" si="2"/>
        <v>75.15897259</v>
      </c>
      <c r="F123" s="84">
        <f t="shared" si="3"/>
        <v>3376.161027</v>
      </c>
      <c r="G123" s="89">
        <f t="shared" si="5"/>
        <v>3451.32</v>
      </c>
      <c r="H123" s="84"/>
      <c r="I123" s="82"/>
      <c r="J123" s="84">
        <f t="shared" si="4"/>
        <v>19171.53075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19171.53075</v>
      </c>
      <c r="E124" s="84">
        <f t="shared" si="2"/>
        <v>63.9051025</v>
      </c>
      <c r="F124" s="84">
        <f t="shared" si="3"/>
        <v>3387.414897</v>
      </c>
      <c r="G124" s="89">
        <f t="shared" si="5"/>
        <v>3451.32</v>
      </c>
      <c r="H124" s="84"/>
      <c r="I124" s="82"/>
      <c r="J124" s="84">
        <f t="shared" si="4"/>
        <v>15784.11585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15784.11585</v>
      </c>
      <c r="E125" s="84">
        <f t="shared" si="2"/>
        <v>52.61371951</v>
      </c>
      <c r="F125" s="84">
        <f t="shared" si="3"/>
        <v>3398.70628</v>
      </c>
      <c r="G125" s="89">
        <f t="shared" si="5"/>
        <v>3451.32</v>
      </c>
      <c r="H125" s="84"/>
      <c r="I125" s="82"/>
      <c r="J125" s="84">
        <f t="shared" si="4"/>
        <v>12385.40957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12385.40957</v>
      </c>
      <c r="E126" s="84">
        <f t="shared" si="2"/>
        <v>41.28469857</v>
      </c>
      <c r="F126" s="84">
        <f t="shared" si="3"/>
        <v>3410.035301</v>
      </c>
      <c r="G126" s="89">
        <f t="shared" si="5"/>
        <v>3451.32</v>
      </c>
      <c r="H126" s="84"/>
      <c r="I126" s="82"/>
      <c r="J126" s="84">
        <f t="shared" si="4"/>
        <v>8975.374271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8975.374271</v>
      </c>
      <c r="E127" s="84">
        <f t="shared" si="2"/>
        <v>29.91791424</v>
      </c>
      <c r="F127" s="84">
        <f t="shared" si="3"/>
        <v>3421.402086</v>
      </c>
      <c r="G127" s="89">
        <f t="shared" si="5"/>
        <v>3451.32</v>
      </c>
      <c r="H127" s="84"/>
      <c r="I127" s="82"/>
      <c r="J127" s="84">
        <f t="shared" si="4"/>
        <v>5553.972185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5553.972185</v>
      </c>
      <c r="E128" s="84">
        <f t="shared" si="2"/>
        <v>18.51324062</v>
      </c>
      <c r="F128" s="84">
        <f t="shared" si="3"/>
        <v>3432.806759</v>
      </c>
      <c r="G128" s="89">
        <f t="shared" si="5"/>
        <v>3451.32</v>
      </c>
      <c r="H128" s="84"/>
      <c r="I128" s="82"/>
      <c r="J128" s="84">
        <f t="shared" si="4"/>
        <v>2121.165426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2121.165426</v>
      </c>
      <c r="E129" s="84">
        <f t="shared" si="2"/>
        <v>7.070551419</v>
      </c>
      <c r="F129" s="84">
        <f t="shared" si="3"/>
        <v>3226.529449</v>
      </c>
      <c r="G129" s="89">
        <v>3233.6</v>
      </c>
      <c r="H129" s="84"/>
      <c r="I129" s="82"/>
      <c r="J129" s="84">
        <f t="shared" si="4"/>
        <v>-1105.364023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22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75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57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15.0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0.04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98688.05478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0.04</v>
      </c>
      <c r="J9" s="85">
        <v>248000.0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248000</v>
      </c>
      <c r="E10" s="84">
        <f t="shared" ref="E10:E129" si="2">+D10*$I$9/12</f>
        <v>826.6666667</v>
      </c>
      <c r="F10" s="84">
        <f t="shared" ref="F10:F129" si="3">G10-E10</f>
        <v>658.3333333</v>
      </c>
      <c r="G10" s="89">
        <v>1485.0</v>
      </c>
      <c r="H10" s="84"/>
      <c r="I10" s="82"/>
      <c r="J10" s="84">
        <f t="shared" ref="J10:J129" si="4">+D10+E10-G10-H10</f>
        <v>247341.6667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247341.6667</v>
      </c>
      <c r="E11" s="84">
        <f t="shared" si="2"/>
        <v>824.4722222</v>
      </c>
      <c r="F11" s="84">
        <f t="shared" si="3"/>
        <v>660.5277778</v>
      </c>
      <c r="G11" s="89">
        <f t="shared" ref="G11:G128" si="5">+G10</f>
        <v>1485</v>
      </c>
      <c r="H11" s="84"/>
      <c r="I11" s="82"/>
      <c r="J11" s="84">
        <f t="shared" si="4"/>
        <v>246681.1389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246681.1389</v>
      </c>
      <c r="E12" s="84">
        <f t="shared" si="2"/>
        <v>822.270463</v>
      </c>
      <c r="F12" s="84">
        <f t="shared" si="3"/>
        <v>662.729537</v>
      </c>
      <c r="G12" s="89">
        <f t="shared" si="5"/>
        <v>1485</v>
      </c>
      <c r="H12" s="84"/>
      <c r="I12" s="82"/>
      <c r="J12" s="84">
        <f t="shared" si="4"/>
        <v>246018.4094</v>
      </c>
      <c r="K12" s="81"/>
      <c r="L12" s="81"/>
      <c r="M12" s="90">
        <f t="array" ref="M12">INDEX(B8:M108,MATCH(5,A8:A108,0),MATCH("End Balance",B8:M8,0))</f>
        <v>244686.3156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246018.4094</v>
      </c>
      <c r="E13" s="84">
        <f t="shared" si="2"/>
        <v>820.0613645</v>
      </c>
      <c r="F13" s="84">
        <f t="shared" si="3"/>
        <v>664.9386355</v>
      </c>
      <c r="G13" s="89">
        <f t="shared" si="5"/>
        <v>1485</v>
      </c>
      <c r="H13" s="84"/>
      <c r="I13" s="82"/>
      <c r="J13" s="84">
        <f t="shared" si="4"/>
        <v>245353.4707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245353.4707</v>
      </c>
      <c r="E14" s="84">
        <f t="shared" si="2"/>
        <v>817.8449024</v>
      </c>
      <c r="F14" s="84">
        <f t="shared" si="3"/>
        <v>667.1550976</v>
      </c>
      <c r="G14" s="89">
        <f t="shared" si="5"/>
        <v>1485</v>
      </c>
      <c r="H14" s="84"/>
      <c r="I14" s="82"/>
      <c r="J14" s="84">
        <f t="shared" si="4"/>
        <v>244686.3156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244686.3156</v>
      </c>
      <c r="E15" s="84">
        <f t="shared" si="2"/>
        <v>815.6210521</v>
      </c>
      <c r="F15" s="84">
        <f t="shared" si="3"/>
        <v>669.3789479</v>
      </c>
      <c r="G15" s="89">
        <f t="shared" si="5"/>
        <v>1485</v>
      </c>
      <c r="H15" s="84"/>
      <c r="I15" s="82"/>
      <c r="J15" s="84">
        <f t="shared" si="4"/>
        <v>244016.9367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244016.9367</v>
      </c>
      <c r="E16" s="84">
        <f t="shared" si="2"/>
        <v>813.3897889</v>
      </c>
      <c r="F16" s="84">
        <f t="shared" si="3"/>
        <v>671.6102111</v>
      </c>
      <c r="G16" s="89">
        <f t="shared" si="5"/>
        <v>1485</v>
      </c>
      <c r="H16" s="84"/>
      <c r="I16" s="82"/>
      <c r="J16" s="84">
        <f t="shared" si="4"/>
        <v>243345.3265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243345.3265</v>
      </c>
      <c r="E17" s="84">
        <f t="shared" si="2"/>
        <v>811.1510882</v>
      </c>
      <c r="F17" s="84">
        <f t="shared" si="3"/>
        <v>673.8489118</v>
      </c>
      <c r="G17" s="89">
        <f t="shared" si="5"/>
        <v>1485</v>
      </c>
      <c r="H17" s="84"/>
      <c r="I17" s="82"/>
      <c r="J17" s="84">
        <f t="shared" si="4"/>
        <v>242671.4775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242671.4775</v>
      </c>
      <c r="E18" s="84">
        <f t="shared" si="2"/>
        <v>808.9049252</v>
      </c>
      <c r="F18" s="84">
        <f t="shared" si="3"/>
        <v>676.0950748</v>
      </c>
      <c r="G18" s="89">
        <f t="shared" si="5"/>
        <v>1485</v>
      </c>
      <c r="H18" s="84"/>
      <c r="I18" s="82"/>
      <c r="J18" s="84">
        <f t="shared" si="4"/>
        <v>241995.3825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241995.3825</v>
      </c>
      <c r="E19" s="84">
        <f t="shared" si="2"/>
        <v>806.6512749</v>
      </c>
      <c r="F19" s="84">
        <f t="shared" si="3"/>
        <v>678.3487251</v>
      </c>
      <c r="G19" s="89">
        <f t="shared" si="5"/>
        <v>1485</v>
      </c>
      <c r="H19" s="84"/>
      <c r="I19" s="82"/>
      <c r="J19" s="84">
        <f t="shared" si="4"/>
        <v>241317.0337</v>
      </c>
      <c r="K19" s="81"/>
      <c r="L19" s="81"/>
      <c r="M19" s="87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241317.0337</v>
      </c>
      <c r="E20" s="84">
        <f t="shared" si="2"/>
        <v>804.3901125</v>
      </c>
      <c r="F20" s="84">
        <f t="shared" si="3"/>
        <v>680.6098875</v>
      </c>
      <c r="G20" s="89">
        <f t="shared" si="5"/>
        <v>1485</v>
      </c>
      <c r="H20" s="84"/>
      <c r="I20" s="82"/>
      <c r="J20" s="84">
        <f t="shared" si="4"/>
        <v>240636.4239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240636.4239</v>
      </c>
      <c r="E21" s="84">
        <f t="shared" si="2"/>
        <v>802.1214129</v>
      </c>
      <c r="F21" s="84">
        <f t="shared" si="3"/>
        <v>682.8785871</v>
      </c>
      <c r="G21" s="89">
        <f t="shared" si="5"/>
        <v>1485</v>
      </c>
      <c r="H21" s="84"/>
      <c r="I21" s="82"/>
      <c r="J21" s="84">
        <f t="shared" si="4"/>
        <v>239953.5453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239953.5453</v>
      </c>
      <c r="E22" s="84">
        <f t="shared" si="2"/>
        <v>799.8451509</v>
      </c>
      <c r="F22" s="84">
        <f t="shared" si="3"/>
        <v>685.1548491</v>
      </c>
      <c r="G22" s="89">
        <f t="shared" si="5"/>
        <v>1485</v>
      </c>
      <c r="H22" s="84"/>
      <c r="I22" s="82"/>
      <c r="J22" s="84">
        <f t="shared" si="4"/>
        <v>239268.3904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239268.3904</v>
      </c>
      <c r="E23" s="84">
        <f t="shared" si="2"/>
        <v>797.5613014</v>
      </c>
      <c r="F23" s="84">
        <f t="shared" si="3"/>
        <v>687.4386986</v>
      </c>
      <c r="G23" s="89">
        <f t="shared" si="5"/>
        <v>1485</v>
      </c>
      <c r="H23" s="84"/>
      <c r="I23" s="82"/>
      <c r="J23" s="84">
        <f t="shared" si="4"/>
        <v>238580.9517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238580.9517</v>
      </c>
      <c r="E24" s="84">
        <f t="shared" si="2"/>
        <v>795.2698391</v>
      </c>
      <c r="F24" s="84">
        <f t="shared" si="3"/>
        <v>689.7301609</v>
      </c>
      <c r="G24" s="89">
        <f t="shared" si="5"/>
        <v>1485</v>
      </c>
      <c r="H24" s="84"/>
      <c r="I24" s="82"/>
      <c r="J24" s="84">
        <f t="shared" si="4"/>
        <v>237891.2216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237891.2216</v>
      </c>
      <c r="E25" s="84">
        <f t="shared" si="2"/>
        <v>792.9707385</v>
      </c>
      <c r="F25" s="84">
        <f t="shared" si="3"/>
        <v>692.0292615</v>
      </c>
      <c r="G25" s="89">
        <f t="shared" si="5"/>
        <v>1485</v>
      </c>
      <c r="H25" s="84"/>
      <c r="I25" s="82"/>
      <c r="J25" s="84">
        <f t="shared" si="4"/>
        <v>237199.1923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237199.1923</v>
      </c>
      <c r="E26" s="84">
        <f t="shared" si="2"/>
        <v>790.6639743</v>
      </c>
      <c r="F26" s="84">
        <f t="shared" si="3"/>
        <v>694.3360257</v>
      </c>
      <c r="G26" s="89">
        <f t="shared" si="5"/>
        <v>1485</v>
      </c>
      <c r="H26" s="84"/>
      <c r="I26" s="82"/>
      <c r="J26" s="84">
        <f t="shared" si="4"/>
        <v>236504.8563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236504.8563</v>
      </c>
      <c r="E27" s="84">
        <f t="shared" si="2"/>
        <v>788.3495209</v>
      </c>
      <c r="F27" s="84">
        <f t="shared" si="3"/>
        <v>696.6504791</v>
      </c>
      <c r="G27" s="89">
        <f t="shared" si="5"/>
        <v>1485</v>
      </c>
      <c r="H27" s="84"/>
      <c r="I27" s="82"/>
      <c r="J27" s="84">
        <f t="shared" si="4"/>
        <v>235808.2058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235808.2058</v>
      </c>
      <c r="E28" s="84">
        <f t="shared" si="2"/>
        <v>786.0273527</v>
      </c>
      <c r="F28" s="84">
        <f t="shared" si="3"/>
        <v>698.9726473</v>
      </c>
      <c r="G28" s="89">
        <f t="shared" si="5"/>
        <v>1485</v>
      </c>
      <c r="H28" s="84"/>
      <c r="I28" s="82"/>
      <c r="J28" s="84">
        <f t="shared" si="4"/>
        <v>235109.2332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235109.2332</v>
      </c>
      <c r="E29" s="84">
        <f t="shared" si="2"/>
        <v>783.6974438</v>
      </c>
      <c r="F29" s="84">
        <f t="shared" si="3"/>
        <v>701.3025562</v>
      </c>
      <c r="G29" s="89">
        <f t="shared" si="5"/>
        <v>1485</v>
      </c>
      <c r="H29" s="84"/>
      <c r="I29" s="82"/>
      <c r="J29" s="84">
        <f t="shared" si="4"/>
        <v>234407.9306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234407.9306</v>
      </c>
      <c r="E30" s="84">
        <f t="shared" si="2"/>
        <v>781.3597687</v>
      </c>
      <c r="F30" s="84">
        <f t="shared" si="3"/>
        <v>703.6402313</v>
      </c>
      <c r="G30" s="89">
        <f t="shared" si="5"/>
        <v>1485</v>
      </c>
      <c r="H30" s="84"/>
      <c r="I30" s="82"/>
      <c r="J30" s="84">
        <f t="shared" si="4"/>
        <v>233704.2904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233704.2904</v>
      </c>
      <c r="E31" s="84">
        <f t="shared" si="2"/>
        <v>779.0143012</v>
      </c>
      <c r="F31" s="84">
        <f t="shared" si="3"/>
        <v>705.9856988</v>
      </c>
      <c r="G31" s="89">
        <f t="shared" si="5"/>
        <v>1485</v>
      </c>
      <c r="H31" s="84"/>
      <c r="I31" s="82"/>
      <c r="J31" s="84">
        <f t="shared" si="4"/>
        <v>232998.3047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232998.3047</v>
      </c>
      <c r="E32" s="84">
        <f t="shared" si="2"/>
        <v>776.6610155</v>
      </c>
      <c r="F32" s="84">
        <f t="shared" si="3"/>
        <v>708.3389845</v>
      </c>
      <c r="G32" s="89">
        <f t="shared" si="5"/>
        <v>1485</v>
      </c>
      <c r="H32" s="84"/>
      <c r="I32" s="82"/>
      <c r="J32" s="84">
        <f t="shared" si="4"/>
        <v>232289.9657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232289.9657</v>
      </c>
      <c r="E33" s="84">
        <f t="shared" si="2"/>
        <v>774.2998856</v>
      </c>
      <c r="F33" s="84">
        <f t="shared" si="3"/>
        <v>710.7001144</v>
      </c>
      <c r="G33" s="89">
        <f t="shared" si="5"/>
        <v>1485</v>
      </c>
      <c r="H33" s="84"/>
      <c r="I33" s="82"/>
      <c r="J33" s="84">
        <f t="shared" si="4"/>
        <v>231579.2656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231579.2656</v>
      </c>
      <c r="E34" s="84">
        <f t="shared" si="2"/>
        <v>771.9308852</v>
      </c>
      <c r="F34" s="84">
        <f t="shared" si="3"/>
        <v>713.0691148</v>
      </c>
      <c r="G34" s="89">
        <f t="shared" si="5"/>
        <v>1485</v>
      </c>
      <c r="H34" s="84"/>
      <c r="I34" s="82"/>
      <c r="J34" s="84">
        <f t="shared" si="4"/>
        <v>230866.1965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230866.1965</v>
      </c>
      <c r="E35" s="84">
        <f t="shared" si="2"/>
        <v>769.5539882</v>
      </c>
      <c r="F35" s="84">
        <f t="shared" si="3"/>
        <v>715.4460118</v>
      </c>
      <c r="G35" s="89">
        <f t="shared" si="5"/>
        <v>1485</v>
      </c>
      <c r="H35" s="84"/>
      <c r="I35" s="82"/>
      <c r="J35" s="84">
        <f t="shared" si="4"/>
        <v>230150.7504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230150.7504</v>
      </c>
      <c r="E36" s="84">
        <f t="shared" si="2"/>
        <v>767.1691681</v>
      </c>
      <c r="F36" s="84">
        <f t="shared" si="3"/>
        <v>717.8308319</v>
      </c>
      <c r="G36" s="89">
        <f t="shared" si="5"/>
        <v>1485</v>
      </c>
      <c r="H36" s="84"/>
      <c r="I36" s="82"/>
      <c r="J36" s="84">
        <f t="shared" si="4"/>
        <v>229432.9196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229432.9196</v>
      </c>
      <c r="E37" s="84">
        <f t="shared" si="2"/>
        <v>764.7763987</v>
      </c>
      <c r="F37" s="84">
        <f t="shared" si="3"/>
        <v>720.2236013</v>
      </c>
      <c r="G37" s="89">
        <f t="shared" si="5"/>
        <v>1485</v>
      </c>
      <c r="H37" s="84"/>
      <c r="I37" s="82"/>
      <c r="J37" s="84">
        <f t="shared" si="4"/>
        <v>228712.696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228712.696</v>
      </c>
      <c r="E38" s="84">
        <f t="shared" si="2"/>
        <v>762.3756534</v>
      </c>
      <c r="F38" s="84">
        <f t="shared" si="3"/>
        <v>722.6243466</v>
      </c>
      <c r="G38" s="89">
        <f t="shared" si="5"/>
        <v>1485</v>
      </c>
      <c r="H38" s="84"/>
      <c r="I38" s="82"/>
      <c r="J38" s="84">
        <f t="shared" si="4"/>
        <v>227990.0717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227990.0717</v>
      </c>
      <c r="E39" s="84">
        <f t="shared" si="2"/>
        <v>759.9669055</v>
      </c>
      <c r="F39" s="84">
        <f t="shared" si="3"/>
        <v>725.0330945</v>
      </c>
      <c r="G39" s="89">
        <f t="shared" si="5"/>
        <v>1485</v>
      </c>
      <c r="H39" s="84"/>
      <c r="I39" s="82"/>
      <c r="J39" s="84">
        <f t="shared" si="4"/>
        <v>227265.0386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227265.0386</v>
      </c>
      <c r="E40" s="84">
        <f t="shared" si="2"/>
        <v>757.5501286</v>
      </c>
      <c r="F40" s="84">
        <f t="shared" si="3"/>
        <v>727.4498714</v>
      </c>
      <c r="G40" s="89">
        <f t="shared" si="5"/>
        <v>1485</v>
      </c>
      <c r="H40" s="84"/>
      <c r="I40" s="82"/>
      <c r="J40" s="84">
        <f t="shared" si="4"/>
        <v>226537.5887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226537.5887</v>
      </c>
      <c r="E41" s="84">
        <f t="shared" si="2"/>
        <v>755.1252956</v>
      </c>
      <c r="F41" s="84">
        <f t="shared" si="3"/>
        <v>729.8747044</v>
      </c>
      <c r="G41" s="89">
        <f t="shared" si="5"/>
        <v>1485</v>
      </c>
      <c r="H41" s="84"/>
      <c r="I41" s="82"/>
      <c r="J41" s="84">
        <f t="shared" si="4"/>
        <v>225807.714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225807.714</v>
      </c>
      <c r="E42" s="84">
        <f t="shared" si="2"/>
        <v>752.69238</v>
      </c>
      <c r="F42" s="84">
        <f t="shared" si="3"/>
        <v>732.30762</v>
      </c>
      <c r="G42" s="89">
        <f t="shared" si="5"/>
        <v>1485</v>
      </c>
      <c r="H42" s="84"/>
      <c r="I42" s="82"/>
      <c r="J42" s="84">
        <f t="shared" si="4"/>
        <v>225075.4064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225075.4064</v>
      </c>
      <c r="E43" s="84">
        <f t="shared" si="2"/>
        <v>750.2513546</v>
      </c>
      <c r="F43" s="84">
        <f t="shared" si="3"/>
        <v>734.7486454</v>
      </c>
      <c r="G43" s="89">
        <f t="shared" si="5"/>
        <v>1485</v>
      </c>
      <c r="H43" s="84"/>
      <c r="I43" s="82"/>
      <c r="J43" s="84">
        <f t="shared" si="4"/>
        <v>224340.6577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224340.6577</v>
      </c>
      <c r="E44" s="84">
        <f t="shared" si="2"/>
        <v>747.8021924</v>
      </c>
      <c r="F44" s="84">
        <f t="shared" si="3"/>
        <v>737.1978076</v>
      </c>
      <c r="G44" s="89">
        <f t="shared" si="5"/>
        <v>1485</v>
      </c>
      <c r="H44" s="84"/>
      <c r="I44" s="82"/>
      <c r="J44" s="84">
        <f t="shared" si="4"/>
        <v>223603.4599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223603.4599</v>
      </c>
      <c r="E45" s="84">
        <f t="shared" si="2"/>
        <v>745.3448664</v>
      </c>
      <c r="F45" s="84">
        <f t="shared" si="3"/>
        <v>739.6551336</v>
      </c>
      <c r="G45" s="89">
        <f t="shared" si="5"/>
        <v>1485</v>
      </c>
      <c r="H45" s="84"/>
      <c r="I45" s="82"/>
      <c r="J45" s="84">
        <f t="shared" si="4"/>
        <v>222863.8048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222863.8048</v>
      </c>
      <c r="E46" s="84">
        <f t="shared" si="2"/>
        <v>742.8793493</v>
      </c>
      <c r="F46" s="84">
        <f t="shared" si="3"/>
        <v>742.1206507</v>
      </c>
      <c r="G46" s="89">
        <f t="shared" si="5"/>
        <v>1485</v>
      </c>
      <c r="H46" s="84"/>
      <c r="I46" s="82"/>
      <c r="J46" s="84">
        <f t="shared" si="4"/>
        <v>222121.6841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222121.6841</v>
      </c>
      <c r="E47" s="84">
        <f t="shared" si="2"/>
        <v>740.4056138</v>
      </c>
      <c r="F47" s="84">
        <f t="shared" si="3"/>
        <v>744.5943862</v>
      </c>
      <c r="G47" s="89">
        <f t="shared" si="5"/>
        <v>1485</v>
      </c>
      <c r="H47" s="84"/>
      <c r="I47" s="82"/>
      <c r="J47" s="84">
        <f t="shared" si="4"/>
        <v>221377.0897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221377.0897</v>
      </c>
      <c r="E48" s="84">
        <f t="shared" si="2"/>
        <v>737.9236325</v>
      </c>
      <c r="F48" s="84">
        <f t="shared" si="3"/>
        <v>747.0763675</v>
      </c>
      <c r="G48" s="89">
        <f t="shared" si="5"/>
        <v>1485</v>
      </c>
      <c r="H48" s="84"/>
      <c r="I48" s="82"/>
      <c r="J48" s="84">
        <f t="shared" si="4"/>
        <v>220630.0134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220630.0134</v>
      </c>
      <c r="E49" s="84">
        <f t="shared" si="2"/>
        <v>735.4333779</v>
      </c>
      <c r="F49" s="84">
        <f t="shared" si="3"/>
        <v>749.5666221</v>
      </c>
      <c r="G49" s="89">
        <f t="shared" si="5"/>
        <v>1485</v>
      </c>
      <c r="H49" s="84"/>
      <c r="I49" s="82"/>
      <c r="J49" s="84">
        <f t="shared" si="4"/>
        <v>219880.4468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219880.4468</v>
      </c>
      <c r="E50" s="84">
        <f t="shared" si="2"/>
        <v>732.9348225</v>
      </c>
      <c r="F50" s="84">
        <f t="shared" si="3"/>
        <v>752.0651775</v>
      </c>
      <c r="G50" s="89">
        <f t="shared" si="5"/>
        <v>1485</v>
      </c>
      <c r="H50" s="84"/>
      <c r="I50" s="82"/>
      <c r="J50" s="84">
        <f t="shared" si="4"/>
        <v>219128.3816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219128.3816</v>
      </c>
      <c r="E51" s="84">
        <f t="shared" si="2"/>
        <v>730.4279386</v>
      </c>
      <c r="F51" s="84">
        <f t="shared" si="3"/>
        <v>754.5720614</v>
      </c>
      <c r="G51" s="89">
        <f t="shared" si="5"/>
        <v>1485</v>
      </c>
      <c r="H51" s="84"/>
      <c r="I51" s="82"/>
      <c r="J51" s="84">
        <f t="shared" si="4"/>
        <v>218373.8095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218373.8095</v>
      </c>
      <c r="E52" s="84">
        <f t="shared" si="2"/>
        <v>727.9126984</v>
      </c>
      <c r="F52" s="84">
        <f t="shared" si="3"/>
        <v>757.0873016</v>
      </c>
      <c r="G52" s="89">
        <f t="shared" si="5"/>
        <v>1485</v>
      </c>
      <c r="H52" s="84"/>
      <c r="I52" s="82"/>
      <c r="J52" s="84">
        <f t="shared" si="4"/>
        <v>217616.7222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217616.7222</v>
      </c>
      <c r="E53" s="84">
        <f t="shared" si="2"/>
        <v>725.3890741</v>
      </c>
      <c r="F53" s="84">
        <f t="shared" si="3"/>
        <v>759.6109259</v>
      </c>
      <c r="G53" s="89">
        <f t="shared" si="5"/>
        <v>1485</v>
      </c>
      <c r="H53" s="84"/>
      <c r="I53" s="82"/>
      <c r="J53" s="84">
        <f t="shared" si="4"/>
        <v>216857.1113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216857.1113</v>
      </c>
      <c r="E54" s="84">
        <f t="shared" si="2"/>
        <v>722.8570376</v>
      </c>
      <c r="F54" s="84">
        <f t="shared" si="3"/>
        <v>762.1429624</v>
      </c>
      <c r="G54" s="89">
        <f t="shared" si="5"/>
        <v>1485</v>
      </c>
      <c r="H54" s="84"/>
      <c r="I54" s="82"/>
      <c r="J54" s="84">
        <f t="shared" si="4"/>
        <v>216094.9683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216094.9683</v>
      </c>
      <c r="E55" s="84">
        <f t="shared" si="2"/>
        <v>720.3165611</v>
      </c>
      <c r="F55" s="84">
        <f t="shared" si="3"/>
        <v>764.6834389</v>
      </c>
      <c r="G55" s="89">
        <f t="shared" si="5"/>
        <v>1485</v>
      </c>
      <c r="H55" s="84"/>
      <c r="I55" s="82"/>
      <c r="J55" s="84">
        <f t="shared" si="4"/>
        <v>215330.2849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215330.2849</v>
      </c>
      <c r="E56" s="84">
        <f t="shared" si="2"/>
        <v>717.7676163</v>
      </c>
      <c r="F56" s="84">
        <f t="shared" si="3"/>
        <v>767.2323837</v>
      </c>
      <c r="G56" s="89">
        <f t="shared" si="5"/>
        <v>1485</v>
      </c>
      <c r="H56" s="84"/>
      <c r="I56" s="82"/>
      <c r="J56" s="84">
        <f t="shared" si="4"/>
        <v>214563.0525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214563.0525</v>
      </c>
      <c r="E57" s="84">
        <f t="shared" si="2"/>
        <v>715.210175</v>
      </c>
      <c r="F57" s="84">
        <f t="shared" si="3"/>
        <v>769.789825</v>
      </c>
      <c r="G57" s="89">
        <f t="shared" si="5"/>
        <v>1485</v>
      </c>
      <c r="H57" s="84"/>
      <c r="I57" s="82"/>
      <c r="J57" s="84">
        <f t="shared" si="4"/>
        <v>213793.2627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213793.2627</v>
      </c>
      <c r="E58" s="84">
        <f t="shared" si="2"/>
        <v>712.6442089</v>
      </c>
      <c r="F58" s="84">
        <f t="shared" si="3"/>
        <v>772.3557911</v>
      </c>
      <c r="G58" s="89">
        <f t="shared" si="5"/>
        <v>1485</v>
      </c>
      <c r="H58" s="84"/>
      <c r="I58" s="82"/>
      <c r="J58" s="84">
        <f t="shared" si="4"/>
        <v>213020.9069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213020.9069</v>
      </c>
      <c r="E59" s="84">
        <f t="shared" si="2"/>
        <v>710.0696896</v>
      </c>
      <c r="F59" s="84">
        <f t="shared" si="3"/>
        <v>774.9303104</v>
      </c>
      <c r="G59" s="89">
        <f t="shared" si="5"/>
        <v>1485</v>
      </c>
      <c r="H59" s="84"/>
      <c r="I59" s="82"/>
      <c r="J59" s="84">
        <f t="shared" si="4"/>
        <v>212245.9766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212245.9766</v>
      </c>
      <c r="E60" s="84">
        <f t="shared" si="2"/>
        <v>707.4865886</v>
      </c>
      <c r="F60" s="84">
        <f t="shared" si="3"/>
        <v>777.5134114</v>
      </c>
      <c r="G60" s="89">
        <f t="shared" si="5"/>
        <v>1485</v>
      </c>
      <c r="H60" s="84"/>
      <c r="I60" s="82"/>
      <c r="J60" s="84">
        <f t="shared" si="4"/>
        <v>211468.4632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211468.4632</v>
      </c>
      <c r="E61" s="84">
        <f t="shared" si="2"/>
        <v>704.8948772</v>
      </c>
      <c r="F61" s="84">
        <f t="shared" si="3"/>
        <v>780.1051228</v>
      </c>
      <c r="G61" s="89">
        <f t="shared" si="5"/>
        <v>1485</v>
      </c>
      <c r="H61" s="84"/>
      <c r="I61" s="82"/>
      <c r="J61" s="84">
        <f t="shared" si="4"/>
        <v>210688.358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210688.358</v>
      </c>
      <c r="E62" s="84">
        <f t="shared" si="2"/>
        <v>702.2945268</v>
      </c>
      <c r="F62" s="84">
        <f t="shared" si="3"/>
        <v>782.7054732</v>
      </c>
      <c r="G62" s="89">
        <f t="shared" si="5"/>
        <v>1485</v>
      </c>
      <c r="H62" s="84"/>
      <c r="I62" s="82"/>
      <c r="J62" s="84">
        <f t="shared" si="4"/>
        <v>209905.6526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209905.6526</v>
      </c>
      <c r="E63" s="84">
        <f t="shared" si="2"/>
        <v>699.6855086</v>
      </c>
      <c r="F63" s="84">
        <f t="shared" si="3"/>
        <v>785.3144914</v>
      </c>
      <c r="G63" s="89">
        <f t="shared" si="5"/>
        <v>1485</v>
      </c>
      <c r="H63" s="84"/>
      <c r="I63" s="82"/>
      <c r="J63" s="84">
        <f t="shared" si="4"/>
        <v>209120.3381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209120.3381</v>
      </c>
      <c r="E64" s="84">
        <f t="shared" si="2"/>
        <v>697.0677936</v>
      </c>
      <c r="F64" s="84">
        <f t="shared" si="3"/>
        <v>787.9322064</v>
      </c>
      <c r="G64" s="89">
        <f t="shared" si="5"/>
        <v>1485</v>
      </c>
      <c r="H64" s="84"/>
      <c r="I64" s="82"/>
      <c r="J64" s="84">
        <f t="shared" si="4"/>
        <v>208332.4059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208332.4059</v>
      </c>
      <c r="E65" s="84">
        <f t="shared" si="2"/>
        <v>694.4413529</v>
      </c>
      <c r="F65" s="84">
        <f t="shared" si="3"/>
        <v>790.5586471</v>
      </c>
      <c r="G65" s="89">
        <f t="shared" si="5"/>
        <v>1485</v>
      </c>
      <c r="H65" s="84"/>
      <c r="I65" s="82"/>
      <c r="J65" s="84">
        <f t="shared" si="4"/>
        <v>207541.8472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207541.8472</v>
      </c>
      <c r="E66" s="84">
        <f t="shared" si="2"/>
        <v>691.8061574</v>
      </c>
      <c r="F66" s="84">
        <f t="shared" si="3"/>
        <v>793.1938426</v>
      </c>
      <c r="G66" s="89">
        <f t="shared" si="5"/>
        <v>1485</v>
      </c>
      <c r="H66" s="84"/>
      <c r="I66" s="82"/>
      <c r="J66" s="84">
        <f t="shared" si="4"/>
        <v>206748.6534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206748.6534</v>
      </c>
      <c r="E67" s="84">
        <f t="shared" si="2"/>
        <v>689.1621779</v>
      </c>
      <c r="F67" s="84">
        <f t="shared" si="3"/>
        <v>795.8378221</v>
      </c>
      <c r="G67" s="89">
        <f t="shared" si="5"/>
        <v>1485</v>
      </c>
      <c r="H67" s="84"/>
      <c r="I67" s="82"/>
      <c r="J67" s="84">
        <f t="shared" si="4"/>
        <v>205952.8156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205952.8156</v>
      </c>
      <c r="E68" s="84">
        <f t="shared" si="2"/>
        <v>686.5093852</v>
      </c>
      <c r="F68" s="84">
        <f t="shared" si="3"/>
        <v>798.4906148</v>
      </c>
      <c r="G68" s="89">
        <f t="shared" si="5"/>
        <v>1485</v>
      </c>
      <c r="H68" s="84"/>
      <c r="I68" s="82"/>
      <c r="J68" s="84">
        <f t="shared" si="4"/>
        <v>205154.3249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205154.3249</v>
      </c>
      <c r="E69" s="84">
        <f t="shared" si="2"/>
        <v>683.8477498</v>
      </c>
      <c r="F69" s="84">
        <f t="shared" si="3"/>
        <v>801.1522502</v>
      </c>
      <c r="G69" s="89">
        <f t="shared" si="5"/>
        <v>1485</v>
      </c>
      <c r="H69" s="84"/>
      <c r="I69" s="82"/>
      <c r="J69" s="84">
        <f t="shared" si="4"/>
        <v>204353.1727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204353.1727</v>
      </c>
      <c r="E70" s="84">
        <f t="shared" si="2"/>
        <v>681.1772423</v>
      </c>
      <c r="F70" s="84">
        <f t="shared" si="3"/>
        <v>803.8227577</v>
      </c>
      <c r="G70" s="89">
        <f t="shared" si="5"/>
        <v>1485</v>
      </c>
      <c r="H70" s="84"/>
      <c r="I70" s="82"/>
      <c r="J70" s="84">
        <f t="shared" si="4"/>
        <v>203549.3499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203549.3499</v>
      </c>
      <c r="E71" s="84">
        <f t="shared" si="2"/>
        <v>678.4978331</v>
      </c>
      <c r="F71" s="84">
        <f t="shared" si="3"/>
        <v>806.5021669</v>
      </c>
      <c r="G71" s="89">
        <f t="shared" si="5"/>
        <v>1485</v>
      </c>
      <c r="H71" s="84"/>
      <c r="I71" s="82"/>
      <c r="J71" s="84">
        <f t="shared" si="4"/>
        <v>202742.8478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202742.8478</v>
      </c>
      <c r="E72" s="84">
        <f t="shared" si="2"/>
        <v>675.8094926</v>
      </c>
      <c r="F72" s="84">
        <f t="shared" si="3"/>
        <v>809.1905074</v>
      </c>
      <c r="G72" s="89">
        <f t="shared" si="5"/>
        <v>1485</v>
      </c>
      <c r="H72" s="84"/>
      <c r="I72" s="82"/>
      <c r="J72" s="84">
        <f t="shared" si="4"/>
        <v>201933.6573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201933.6573</v>
      </c>
      <c r="E73" s="84">
        <f t="shared" si="2"/>
        <v>673.1121909</v>
      </c>
      <c r="F73" s="84">
        <f t="shared" si="3"/>
        <v>811.8878091</v>
      </c>
      <c r="G73" s="89">
        <f t="shared" si="5"/>
        <v>1485</v>
      </c>
      <c r="H73" s="84"/>
      <c r="I73" s="82"/>
      <c r="J73" s="84">
        <f t="shared" si="4"/>
        <v>201121.7695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201121.7695</v>
      </c>
      <c r="E74" s="84">
        <f t="shared" si="2"/>
        <v>670.4058982</v>
      </c>
      <c r="F74" s="84">
        <f t="shared" si="3"/>
        <v>814.5941018</v>
      </c>
      <c r="G74" s="89">
        <f t="shared" si="5"/>
        <v>1485</v>
      </c>
      <c r="H74" s="84"/>
      <c r="I74" s="82"/>
      <c r="J74" s="84">
        <f t="shared" si="4"/>
        <v>200307.1754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200307.1754</v>
      </c>
      <c r="E75" s="84">
        <f t="shared" si="2"/>
        <v>667.6905845</v>
      </c>
      <c r="F75" s="84">
        <f t="shared" si="3"/>
        <v>817.3094155</v>
      </c>
      <c r="G75" s="89">
        <f t="shared" si="5"/>
        <v>1485</v>
      </c>
      <c r="H75" s="84"/>
      <c r="I75" s="82"/>
      <c r="J75" s="84">
        <f t="shared" si="4"/>
        <v>199489.8659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199489.8659</v>
      </c>
      <c r="E76" s="84">
        <f t="shared" si="2"/>
        <v>664.9662198</v>
      </c>
      <c r="F76" s="84">
        <f t="shared" si="3"/>
        <v>820.0337802</v>
      </c>
      <c r="G76" s="89">
        <f t="shared" si="5"/>
        <v>1485</v>
      </c>
      <c r="H76" s="84"/>
      <c r="I76" s="82"/>
      <c r="J76" s="84">
        <f t="shared" si="4"/>
        <v>198669.8322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198669.8322</v>
      </c>
      <c r="E77" s="84">
        <f t="shared" si="2"/>
        <v>662.2327739</v>
      </c>
      <c r="F77" s="84">
        <f t="shared" si="3"/>
        <v>822.7672261</v>
      </c>
      <c r="G77" s="89">
        <f t="shared" si="5"/>
        <v>1485</v>
      </c>
      <c r="H77" s="84"/>
      <c r="I77" s="82"/>
      <c r="J77" s="84">
        <f t="shared" si="4"/>
        <v>197847.0649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197847.0649</v>
      </c>
      <c r="E78" s="84">
        <f t="shared" si="2"/>
        <v>659.4902164</v>
      </c>
      <c r="F78" s="84">
        <f t="shared" si="3"/>
        <v>825.5097836</v>
      </c>
      <c r="G78" s="89">
        <f t="shared" si="5"/>
        <v>1485</v>
      </c>
      <c r="H78" s="84"/>
      <c r="I78" s="82"/>
      <c r="J78" s="84">
        <f t="shared" si="4"/>
        <v>197021.5551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197021.5551</v>
      </c>
      <c r="E79" s="84">
        <f t="shared" si="2"/>
        <v>656.7385172</v>
      </c>
      <c r="F79" s="84">
        <f t="shared" si="3"/>
        <v>828.2614828</v>
      </c>
      <c r="G79" s="89">
        <f t="shared" si="5"/>
        <v>1485</v>
      </c>
      <c r="H79" s="84"/>
      <c r="I79" s="82"/>
      <c r="J79" s="84">
        <f t="shared" si="4"/>
        <v>196193.2937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196193.2937</v>
      </c>
      <c r="E80" s="84">
        <f t="shared" si="2"/>
        <v>653.9776456</v>
      </c>
      <c r="F80" s="84">
        <f t="shared" si="3"/>
        <v>831.0223544</v>
      </c>
      <c r="G80" s="89">
        <f t="shared" si="5"/>
        <v>1485</v>
      </c>
      <c r="H80" s="84"/>
      <c r="I80" s="82"/>
      <c r="J80" s="84">
        <f t="shared" si="4"/>
        <v>195362.2713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195362.2713</v>
      </c>
      <c r="E81" s="84">
        <f t="shared" si="2"/>
        <v>651.207571</v>
      </c>
      <c r="F81" s="84">
        <f t="shared" si="3"/>
        <v>833.792429</v>
      </c>
      <c r="G81" s="89">
        <f t="shared" si="5"/>
        <v>1485</v>
      </c>
      <c r="H81" s="84"/>
      <c r="I81" s="82"/>
      <c r="J81" s="84">
        <f t="shared" si="4"/>
        <v>194528.4789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194528.4789</v>
      </c>
      <c r="E82" s="84">
        <f t="shared" si="2"/>
        <v>648.4282629</v>
      </c>
      <c r="F82" s="84">
        <f t="shared" si="3"/>
        <v>836.5717371</v>
      </c>
      <c r="G82" s="89">
        <f t="shared" si="5"/>
        <v>1485</v>
      </c>
      <c r="H82" s="84"/>
      <c r="I82" s="82"/>
      <c r="J82" s="84">
        <f t="shared" si="4"/>
        <v>193691.9071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193691.9071</v>
      </c>
      <c r="E83" s="84">
        <f t="shared" si="2"/>
        <v>645.6396905</v>
      </c>
      <c r="F83" s="84">
        <f t="shared" si="3"/>
        <v>839.3603095</v>
      </c>
      <c r="G83" s="89">
        <f t="shared" si="5"/>
        <v>1485</v>
      </c>
      <c r="H83" s="84"/>
      <c r="I83" s="82"/>
      <c r="J83" s="84">
        <f t="shared" si="4"/>
        <v>192852.5468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192852.5468</v>
      </c>
      <c r="E84" s="84">
        <f t="shared" si="2"/>
        <v>642.8418228</v>
      </c>
      <c r="F84" s="84">
        <f t="shared" si="3"/>
        <v>842.1581772</v>
      </c>
      <c r="G84" s="89">
        <f t="shared" si="5"/>
        <v>1485</v>
      </c>
      <c r="H84" s="84"/>
      <c r="I84" s="82"/>
      <c r="J84" s="84">
        <f t="shared" si="4"/>
        <v>192010.3887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192010.3887</v>
      </c>
      <c r="E85" s="84">
        <f t="shared" si="2"/>
        <v>640.0346289</v>
      </c>
      <c r="F85" s="84">
        <f t="shared" si="3"/>
        <v>844.9653711</v>
      </c>
      <c r="G85" s="89">
        <f t="shared" si="5"/>
        <v>1485</v>
      </c>
      <c r="H85" s="84"/>
      <c r="I85" s="82"/>
      <c r="J85" s="84">
        <f t="shared" si="4"/>
        <v>191165.4233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191165.4233</v>
      </c>
      <c r="E86" s="84">
        <f t="shared" si="2"/>
        <v>637.2180776</v>
      </c>
      <c r="F86" s="84">
        <f t="shared" si="3"/>
        <v>847.7819224</v>
      </c>
      <c r="G86" s="89">
        <f t="shared" si="5"/>
        <v>1485</v>
      </c>
      <c r="H86" s="84"/>
      <c r="I86" s="82"/>
      <c r="J86" s="84">
        <f t="shared" si="4"/>
        <v>190317.6414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190317.6414</v>
      </c>
      <c r="E87" s="84">
        <f t="shared" si="2"/>
        <v>634.3921379</v>
      </c>
      <c r="F87" s="84">
        <f t="shared" si="3"/>
        <v>850.6078621</v>
      </c>
      <c r="G87" s="89">
        <f t="shared" si="5"/>
        <v>1485</v>
      </c>
      <c r="H87" s="84"/>
      <c r="I87" s="82"/>
      <c r="J87" s="84">
        <f t="shared" si="4"/>
        <v>189467.0335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189467.0335</v>
      </c>
      <c r="E88" s="84">
        <f t="shared" si="2"/>
        <v>631.5567783</v>
      </c>
      <c r="F88" s="84">
        <f t="shared" si="3"/>
        <v>853.4432217</v>
      </c>
      <c r="G88" s="89">
        <f t="shared" si="5"/>
        <v>1485</v>
      </c>
      <c r="H88" s="84"/>
      <c r="I88" s="82"/>
      <c r="J88" s="84">
        <f t="shared" si="4"/>
        <v>188613.5903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188613.5903</v>
      </c>
      <c r="E89" s="84">
        <f t="shared" si="2"/>
        <v>628.7119676</v>
      </c>
      <c r="F89" s="84">
        <f t="shared" si="3"/>
        <v>856.2880324</v>
      </c>
      <c r="G89" s="89">
        <f t="shared" si="5"/>
        <v>1485</v>
      </c>
      <c r="H89" s="84"/>
      <c r="I89" s="82"/>
      <c r="J89" s="84">
        <f t="shared" si="4"/>
        <v>187757.3022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187757.3022</v>
      </c>
      <c r="E90" s="84">
        <f t="shared" si="2"/>
        <v>625.8576742</v>
      </c>
      <c r="F90" s="84">
        <f t="shared" si="3"/>
        <v>859.1423258</v>
      </c>
      <c r="G90" s="89">
        <f t="shared" si="5"/>
        <v>1485</v>
      </c>
      <c r="H90" s="84"/>
      <c r="I90" s="82"/>
      <c r="J90" s="84">
        <f t="shared" si="4"/>
        <v>186898.1599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186898.1599</v>
      </c>
      <c r="E91" s="84">
        <f t="shared" si="2"/>
        <v>622.9938664</v>
      </c>
      <c r="F91" s="84">
        <f t="shared" si="3"/>
        <v>862.0061336</v>
      </c>
      <c r="G91" s="89">
        <f t="shared" si="5"/>
        <v>1485</v>
      </c>
      <c r="H91" s="84"/>
      <c r="I91" s="82"/>
      <c r="J91" s="84">
        <f t="shared" si="4"/>
        <v>186036.1538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186036.1538</v>
      </c>
      <c r="E92" s="84">
        <f t="shared" si="2"/>
        <v>620.1205126</v>
      </c>
      <c r="F92" s="84">
        <f t="shared" si="3"/>
        <v>864.8794874</v>
      </c>
      <c r="G92" s="89">
        <f t="shared" si="5"/>
        <v>1485</v>
      </c>
      <c r="H92" s="84"/>
      <c r="I92" s="82"/>
      <c r="J92" s="84">
        <f t="shared" si="4"/>
        <v>185171.2743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185171.2743</v>
      </c>
      <c r="E93" s="84">
        <f t="shared" si="2"/>
        <v>617.237581</v>
      </c>
      <c r="F93" s="84">
        <f t="shared" si="3"/>
        <v>867.762419</v>
      </c>
      <c r="G93" s="89">
        <f t="shared" si="5"/>
        <v>1485</v>
      </c>
      <c r="H93" s="84"/>
      <c r="I93" s="82"/>
      <c r="J93" s="84">
        <f t="shared" si="4"/>
        <v>184303.5119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184303.5119</v>
      </c>
      <c r="E94" s="84">
        <f t="shared" si="2"/>
        <v>614.3450396</v>
      </c>
      <c r="F94" s="84">
        <f t="shared" si="3"/>
        <v>870.6549604</v>
      </c>
      <c r="G94" s="89">
        <f t="shared" si="5"/>
        <v>1485</v>
      </c>
      <c r="H94" s="84"/>
      <c r="I94" s="82"/>
      <c r="J94" s="84">
        <f t="shared" si="4"/>
        <v>183432.8569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183432.8569</v>
      </c>
      <c r="E95" s="84">
        <f t="shared" si="2"/>
        <v>611.4428564</v>
      </c>
      <c r="F95" s="84">
        <f t="shared" si="3"/>
        <v>873.5571436</v>
      </c>
      <c r="G95" s="89">
        <f t="shared" si="5"/>
        <v>1485</v>
      </c>
      <c r="H95" s="84"/>
      <c r="I95" s="82"/>
      <c r="J95" s="84">
        <f t="shared" si="4"/>
        <v>182559.2998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182559.2998</v>
      </c>
      <c r="E96" s="84">
        <f t="shared" si="2"/>
        <v>608.5309993</v>
      </c>
      <c r="F96" s="84">
        <f t="shared" si="3"/>
        <v>876.4690007</v>
      </c>
      <c r="G96" s="89">
        <f t="shared" si="5"/>
        <v>1485</v>
      </c>
      <c r="H96" s="84"/>
      <c r="I96" s="82"/>
      <c r="J96" s="84">
        <f t="shared" si="4"/>
        <v>181682.8308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181682.8308</v>
      </c>
      <c r="E97" s="84">
        <f t="shared" si="2"/>
        <v>605.6094359</v>
      </c>
      <c r="F97" s="84">
        <f t="shared" si="3"/>
        <v>879.3905641</v>
      </c>
      <c r="G97" s="89">
        <f t="shared" si="5"/>
        <v>1485</v>
      </c>
      <c r="H97" s="84"/>
      <c r="I97" s="82"/>
      <c r="J97" s="84">
        <f t="shared" si="4"/>
        <v>180803.4402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180803.4402</v>
      </c>
      <c r="E98" s="84">
        <f t="shared" si="2"/>
        <v>602.678134</v>
      </c>
      <c r="F98" s="84">
        <f t="shared" si="3"/>
        <v>882.321866</v>
      </c>
      <c r="G98" s="89">
        <f t="shared" si="5"/>
        <v>1485</v>
      </c>
      <c r="H98" s="84"/>
      <c r="I98" s="82"/>
      <c r="J98" s="84">
        <f t="shared" si="4"/>
        <v>179921.1183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179921.1183</v>
      </c>
      <c r="E99" s="84">
        <f t="shared" si="2"/>
        <v>599.7370612</v>
      </c>
      <c r="F99" s="84">
        <f t="shared" si="3"/>
        <v>885.2629388</v>
      </c>
      <c r="G99" s="89">
        <f t="shared" si="5"/>
        <v>1485</v>
      </c>
      <c r="H99" s="84"/>
      <c r="I99" s="82"/>
      <c r="J99" s="84">
        <f t="shared" si="4"/>
        <v>179035.8554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179035.8554</v>
      </c>
      <c r="E100" s="84">
        <f t="shared" si="2"/>
        <v>596.7861847</v>
      </c>
      <c r="F100" s="84">
        <f t="shared" si="3"/>
        <v>888.2138153</v>
      </c>
      <c r="G100" s="89">
        <f t="shared" si="5"/>
        <v>1485</v>
      </c>
      <c r="H100" s="84"/>
      <c r="I100" s="82"/>
      <c r="J100" s="84">
        <f t="shared" si="4"/>
        <v>178147.6416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178147.6416</v>
      </c>
      <c r="E101" s="84">
        <f t="shared" si="2"/>
        <v>593.825472</v>
      </c>
      <c r="F101" s="84">
        <f t="shared" si="3"/>
        <v>891.174528</v>
      </c>
      <c r="G101" s="89">
        <f t="shared" si="5"/>
        <v>1485</v>
      </c>
      <c r="H101" s="84"/>
      <c r="I101" s="82"/>
      <c r="J101" s="84">
        <f t="shared" si="4"/>
        <v>177256.4671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177256.4671</v>
      </c>
      <c r="E102" s="84">
        <f t="shared" si="2"/>
        <v>590.8548902</v>
      </c>
      <c r="F102" s="84">
        <f t="shared" si="3"/>
        <v>894.1451098</v>
      </c>
      <c r="G102" s="89">
        <f t="shared" si="5"/>
        <v>1485</v>
      </c>
      <c r="H102" s="84"/>
      <c r="I102" s="82"/>
      <c r="J102" s="84">
        <f t="shared" si="4"/>
        <v>176362.322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176362.322</v>
      </c>
      <c r="E103" s="84">
        <f t="shared" si="2"/>
        <v>587.8744065</v>
      </c>
      <c r="F103" s="84">
        <f t="shared" si="3"/>
        <v>897.1255935</v>
      </c>
      <c r="G103" s="89">
        <f t="shared" si="5"/>
        <v>1485</v>
      </c>
      <c r="H103" s="84"/>
      <c r="I103" s="82"/>
      <c r="J103" s="84">
        <f t="shared" si="4"/>
        <v>175465.1964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175465.1964</v>
      </c>
      <c r="E104" s="84">
        <f t="shared" si="2"/>
        <v>584.8839879</v>
      </c>
      <c r="F104" s="84">
        <f t="shared" si="3"/>
        <v>900.1160121</v>
      </c>
      <c r="G104" s="89">
        <f t="shared" si="5"/>
        <v>1485</v>
      </c>
      <c r="H104" s="84"/>
      <c r="I104" s="82"/>
      <c r="J104" s="84">
        <f t="shared" si="4"/>
        <v>174565.0804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174565.0804</v>
      </c>
      <c r="E105" s="84">
        <f t="shared" si="2"/>
        <v>581.8836012</v>
      </c>
      <c r="F105" s="84">
        <f t="shared" si="3"/>
        <v>903.1163988</v>
      </c>
      <c r="G105" s="89">
        <f t="shared" si="5"/>
        <v>1485</v>
      </c>
      <c r="H105" s="84"/>
      <c r="I105" s="82"/>
      <c r="J105" s="84">
        <f t="shared" si="4"/>
        <v>173661.964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173661.964</v>
      </c>
      <c r="E106" s="84">
        <f t="shared" si="2"/>
        <v>578.8732132</v>
      </c>
      <c r="F106" s="84">
        <f t="shared" si="3"/>
        <v>906.1267868</v>
      </c>
      <c r="G106" s="89">
        <f t="shared" si="5"/>
        <v>1485</v>
      </c>
      <c r="H106" s="84"/>
      <c r="I106" s="82"/>
      <c r="J106" s="84">
        <f t="shared" si="4"/>
        <v>172755.8372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172755.8372</v>
      </c>
      <c r="E107" s="84">
        <f t="shared" si="2"/>
        <v>575.8527905</v>
      </c>
      <c r="F107" s="84">
        <f t="shared" si="3"/>
        <v>909.1472095</v>
      </c>
      <c r="G107" s="89">
        <f t="shared" si="5"/>
        <v>1485</v>
      </c>
      <c r="H107" s="84"/>
      <c r="I107" s="82"/>
      <c r="J107" s="84">
        <f t="shared" si="4"/>
        <v>171846.69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171846.69</v>
      </c>
      <c r="E108" s="84">
        <f t="shared" si="2"/>
        <v>572.8222999</v>
      </c>
      <c r="F108" s="84">
        <f t="shared" si="3"/>
        <v>912.1777001</v>
      </c>
      <c r="G108" s="89">
        <f t="shared" si="5"/>
        <v>1485</v>
      </c>
      <c r="H108" s="84"/>
      <c r="I108" s="82"/>
      <c r="J108" s="84">
        <f t="shared" si="4"/>
        <v>170934.5123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170934.5123</v>
      </c>
      <c r="E109" s="84">
        <f t="shared" si="2"/>
        <v>569.7817075</v>
      </c>
      <c r="F109" s="84">
        <f t="shared" si="3"/>
        <v>915.2182925</v>
      </c>
      <c r="G109" s="89">
        <f t="shared" si="5"/>
        <v>1485</v>
      </c>
      <c r="H109" s="84"/>
      <c r="I109" s="82"/>
      <c r="J109" s="84">
        <f t="shared" si="4"/>
        <v>170019.294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170019.294</v>
      </c>
      <c r="E110" s="84">
        <f t="shared" si="2"/>
        <v>566.7309799</v>
      </c>
      <c r="F110" s="84">
        <f t="shared" si="3"/>
        <v>918.2690201</v>
      </c>
      <c r="G110" s="89">
        <f t="shared" si="5"/>
        <v>1485</v>
      </c>
      <c r="H110" s="84"/>
      <c r="I110" s="82"/>
      <c r="J110" s="84">
        <f t="shared" si="4"/>
        <v>169101.0249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169101.0249</v>
      </c>
      <c r="E111" s="84">
        <f t="shared" si="2"/>
        <v>563.6700831</v>
      </c>
      <c r="F111" s="84">
        <f t="shared" si="3"/>
        <v>921.3299169</v>
      </c>
      <c r="G111" s="89">
        <f t="shared" si="5"/>
        <v>1485</v>
      </c>
      <c r="H111" s="84"/>
      <c r="I111" s="82"/>
      <c r="J111" s="84">
        <f t="shared" si="4"/>
        <v>168179.695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168179.695</v>
      </c>
      <c r="E112" s="84">
        <f t="shared" si="2"/>
        <v>560.5989834</v>
      </c>
      <c r="F112" s="84">
        <f t="shared" si="3"/>
        <v>924.4010166</v>
      </c>
      <c r="G112" s="89">
        <f t="shared" si="5"/>
        <v>1485</v>
      </c>
      <c r="H112" s="84"/>
      <c r="I112" s="82"/>
      <c r="J112" s="84">
        <f t="shared" si="4"/>
        <v>167255.294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167255.294</v>
      </c>
      <c r="E113" s="84">
        <f t="shared" si="2"/>
        <v>557.5176467</v>
      </c>
      <c r="F113" s="84">
        <f t="shared" si="3"/>
        <v>927.4823533</v>
      </c>
      <c r="G113" s="89">
        <f t="shared" si="5"/>
        <v>1485</v>
      </c>
      <c r="H113" s="84"/>
      <c r="I113" s="82"/>
      <c r="J113" s="84">
        <f t="shared" si="4"/>
        <v>166327.8117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166327.8117</v>
      </c>
      <c r="E114" s="84">
        <f t="shared" si="2"/>
        <v>554.4260389</v>
      </c>
      <c r="F114" s="84">
        <f t="shared" si="3"/>
        <v>930.5739611</v>
      </c>
      <c r="G114" s="89">
        <f t="shared" si="5"/>
        <v>1485</v>
      </c>
      <c r="H114" s="84"/>
      <c r="I114" s="82"/>
      <c r="J114" s="84">
        <f t="shared" si="4"/>
        <v>165397.2377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165397.2377</v>
      </c>
      <c r="E115" s="84">
        <f t="shared" si="2"/>
        <v>551.3241256</v>
      </c>
      <c r="F115" s="84">
        <f t="shared" si="3"/>
        <v>933.6758744</v>
      </c>
      <c r="G115" s="89">
        <f t="shared" si="5"/>
        <v>1485</v>
      </c>
      <c r="H115" s="84"/>
      <c r="I115" s="82"/>
      <c r="J115" s="84">
        <f t="shared" si="4"/>
        <v>164463.5618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164463.5618</v>
      </c>
      <c r="E116" s="84">
        <f t="shared" si="2"/>
        <v>548.2118727</v>
      </c>
      <c r="F116" s="84">
        <f t="shared" si="3"/>
        <v>936.7881273</v>
      </c>
      <c r="G116" s="89">
        <f t="shared" si="5"/>
        <v>1485</v>
      </c>
      <c r="H116" s="84"/>
      <c r="I116" s="82"/>
      <c r="J116" s="84">
        <f t="shared" si="4"/>
        <v>163526.7737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163526.7737</v>
      </c>
      <c r="E117" s="84">
        <f t="shared" si="2"/>
        <v>545.0892456</v>
      </c>
      <c r="F117" s="84">
        <f t="shared" si="3"/>
        <v>939.9107544</v>
      </c>
      <c r="G117" s="89">
        <f t="shared" si="5"/>
        <v>1485</v>
      </c>
      <c r="H117" s="84"/>
      <c r="I117" s="82"/>
      <c r="J117" s="84">
        <f t="shared" si="4"/>
        <v>162586.8629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162586.8629</v>
      </c>
      <c r="E118" s="84">
        <f t="shared" si="2"/>
        <v>541.9562098</v>
      </c>
      <c r="F118" s="84">
        <f t="shared" si="3"/>
        <v>943.0437902</v>
      </c>
      <c r="G118" s="89">
        <f t="shared" si="5"/>
        <v>1485</v>
      </c>
      <c r="H118" s="84"/>
      <c r="I118" s="82"/>
      <c r="J118" s="84">
        <f t="shared" si="4"/>
        <v>161643.8191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161643.8191</v>
      </c>
      <c r="E119" s="84">
        <f t="shared" si="2"/>
        <v>538.8127305</v>
      </c>
      <c r="F119" s="84">
        <f t="shared" si="3"/>
        <v>946.1872695</v>
      </c>
      <c r="G119" s="89">
        <f t="shared" si="5"/>
        <v>1485</v>
      </c>
      <c r="H119" s="84"/>
      <c r="I119" s="82"/>
      <c r="J119" s="84">
        <f t="shared" si="4"/>
        <v>160697.6319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160697.6319</v>
      </c>
      <c r="E120" s="84">
        <f t="shared" si="2"/>
        <v>535.6587729</v>
      </c>
      <c r="F120" s="84">
        <f t="shared" si="3"/>
        <v>949.3412271</v>
      </c>
      <c r="G120" s="89">
        <f t="shared" si="5"/>
        <v>1485</v>
      </c>
      <c r="H120" s="84"/>
      <c r="I120" s="82"/>
      <c r="J120" s="84">
        <f t="shared" si="4"/>
        <v>159748.2907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159748.2907</v>
      </c>
      <c r="E121" s="84">
        <f t="shared" si="2"/>
        <v>532.4943022</v>
      </c>
      <c r="F121" s="84">
        <f t="shared" si="3"/>
        <v>952.5056978</v>
      </c>
      <c r="G121" s="89">
        <f t="shared" si="5"/>
        <v>1485</v>
      </c>
      <c r="H121" s="84"/>
      <c r="I121" s="82"/>
      <c r="J121" s="84">
        <f t="shared" si="4"/>
        <v>158795.785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158795.785</v>
      </c>
      <c r="E122" s="84">
        <f t="shared" si="2"/>
        <v>529.3192832</v>
      </c>
      <c r="F122" s="84">
        <f t="shared" si="3"/>
        <v>955.6807168</v>
      </c>
      <c r="G122" s="89">
        <f t="shared" si="5"/>
        <v>1485</v>
      </c>
      <c r="H122" s="84"/>
      <c r="I122" s="82"/>
      <c r="J122" s="84">
        <f t="shared" si="4"/>
        <v>157840.1042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157840.1042</v>
      </c>
      <c r="E123" s="84">
        <f t="shared" si="2"/>
        <v>526.1336808</v>
      </c>
      <c r="F123" s="84">
        <f t="shared" si="3"/>
        <v>958.8663192</v>
      </c>
      <c r="G123" s="89">
        <f t="shared" si="5"/>
        <v>1485</v>
      </c>
      <c r="H123" s="84"/>
      <c r="I123" s="82"/>
      <c r="J123" s="84">
        <f t="shared" si="4"/>
        <v>156881.2379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156881.2379</v>
      </c>
      <c r="E124" s="84">
        <f t="shared" si="2"/>
        <v>522.9374597</v>
      </c>
      <c r="F124" s="84">
        <f t="shared" si="3"/>
        <v>962.0625403</v>
      </c>
      <c r="G124" s="89">
        <f t="shared" si="5"/>
        <v>1485</v>
      </c>
      <c r="H124" s="84"/>
      <c r="I124" s="82"/>
      <c r="J124" s="84">
        <f t="shared" si="4"/>
        <v>155919.1754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155919.1754</v>
      </c>
      <c r="E125" s="84">
        <f t="shared" si="2"/>
        <v>519.7305846</v>
      </c>
      <c r="F125" s="84">
        <f t="shared" si="3"/>
        <v>965.2694154</v>
      </c>
      <c r="G125" s="89">
        <f t="shared" si="5"/>
        <v>1485</v>
      </c>
      <c r="H125" s="84"/>
      <c r="I125" s="82"/>
      <c r="J125" s="84">
        <f t="shared" si="4"/>
        <v>154953.906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154953.906</v>
      </c>
      <c r="E126" s="84">
        <f t="shared" si="2"/>
        <v>516.5130199</v>
      </c>
      <c r="F126" s="84">
        <f t="shared" si="3"/>
        <v>968.4869801</v>
      </c>
      <c r="G126" s="89">
        <f t="shared" si="5"/>
        <v>1485</v>
      </c>
      <c r="H126" s="84"/>
      <c r="I126" s="82"/>
      <c r="J126" s="84">
        <f t="shared" si="4"/>
        <v>153985.419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153985.419</v>
      </c>
      <c r="E127" s="84">
        <f t="shared" si="2"/>
        <v>513.2847299</v>
      </c>
      <c r="F127" s="84">
        <f t="shared" si="3"/>
        <v>971.7152701</v>
      </c>
      <c r="G127" s="89">
        <f t="shared" si="5"/>
        <v>1485</v>
      </c>
      <c r="H127" s="84"/>
      <c r="I127" s="82"/>
      <c r="J127" s="84">
        <f t="shared" si="4"/>
        <v>153013.7037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153013.7037</v>
      </c>
      <c r="E128" s="84">
        <f t="shared" si="2"/>
        <v>510.045679</v>
      </c>
      <c r="F128" s="84">
        <f t="shared" si="3"/>
        <v>974.954321</v>
      </c>
      <c r="G128" s="89">
        <f t="shared" si="5"/>
        <v>1485</v>
      </c>
      <c r="H128" s="84"/>
      <c r="I128" s="82"/>
      <c r="J128" s="84">
        <f t="shared" si="4"/>
        <v>152038.7494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152038.7494</v>
      </c>
      <c r="E129" s="84">
        <f t="shared" si="2"/>
        <v>506.7958313</v>
      </c>
      <c r="F129" s="84">
        <f t="shared" si="3"/>
        <v>2726.804169</v>
      </c>
      <c r="G129" s="89">
        <v>3233.6</v>
      </c>
      <c r="H129" s="84"/>
      <c r="I129" s="82"/>
      <c r="J129" s="84">
        <f t="shared" si="4"/>
        <v>149311.9452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22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76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57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15.0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0.04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51076.4519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0.04</v>
      </c>
      <c r="J9" s="85">
        <v>199000.0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199000</v>
      </c>
      <c r="E10" s="84">
        <f t="shared" ref="E10:E129" si="2">+D10*$I$9/12</f>
        <v>663.3333333</v>
      </c>
      <c r="F10" s="84">
        <f t="shared" ref="F10:F129" si="3">G10-E10</f>
        <v>331.6666667</v>
      </c>
      <c r="G10" s="89">
        <v>995.0</v>
      </c>
      <c r="H10" s="84"/>
      <c r="I10" s="82"/>
      <c r="J10" s="84">
        <f t="shared" ref="J10:J129" si="4">+D10+E10-G10-H10</f>
        <v>198668.3333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198668.3333</v>
      </c>
      <c r="E11" s="84">
        <f t="shared" si="2"/>
        <v>662.2277778</v>
      </c>
      <c r="F11" s="84">
        <f t="shared" si="3"/>
        <v>332.7722222</v>
      </c>
      <c r="G11" s="89">
        <f t="shared" ref="G11:G128" si="5">+G10</f>
        <v>995</v>
      </c>
      <c r="H11" s="84"/>
      <c r="I11" s="82"/>
      <c r="J11" s="84">
        <f t="shared" si="4"/>
        <v>198335.5611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198335.5611</v>
      </c>
      <c r="E12" s="84">
        <f t="shared" si="2"/>
        <v>661.118537</v>
      </c>
      <c r="F12" s="84">
        <f t="shared" si="3"/>
        <v>333.881463</v>
      </c>
      <c r="G12" s="89">
        <f t="shared" si="5"/>
        <v>995</v>
      </c>
      <c r="H12" s="84"/>
      <c r="I12" s="82"/>
      <c r="J12" s="84">
        <f t="shared" si="4"/>
        <v>198001.6796</v>
      </c>
      <c r="K12" s="81"/>
      <c r="L12" s="81"/>
      <c r="M12" s="90">
        <f t="array" ref="M12">INDEX(B8:M108,MATCH(5,A8:A108,0),MATCH("End Balance",B8:M8,0))</f>
        <v>197330.5742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198001.6796</v>
      </c>
      <c r="E13" s="84">
        <f t="shared" si="2"/>
        <v>660.0055988</v>
      </c>
      <c r="F13" s="84">
        <f t="shared" si="3"/>
        <v>334.9944012</v>
      </c>
      <c r="G13" s="89">
        <f t="shared" si="5"/>
        <v>995</v>
      </c>
      <c r="H13" s="84"/>
      <c r="I13" s="82"/>
      <c r="J13" s="84">
        <f t="shared" si="4"/>
        <v>197666.6852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197666.6852</v>
      </c>
      <c r="E14" s="84">
        <f t="shared" si="2"/>
        <v>658.8889508</v>
      </c>
      <c r="F14" s="84">
        <f t="shared" si="3"/>
        <v>336.1110492</v>
      </c>
      <c r="G14" s="89">
        <f t="shared" si="5"/>
        <v>995</v>
      </c>
      <c r="H14" s="84"/>
      <c r="I14" s="82"/>
      <c r="J14" s="84">
        <f t="shared" si="4"/>
        <v>197330.5742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197330.5742</v>
      </c>
      <c r="E15" s="84">
        <f t="shared" si="2"/>
        <v>657.7685807</v>
      </c>
      <c r="F15" s="84">
        <f t="shared" si="3"/>
        <v>337.2314193</v>
      </c>
      <c r="G15" s="89">
        <f t="shared" si="5"/>
        <v>995</v>
      </c>
      <c r="H15" s="84"/>
      <c r="I15" s="82"/>
      <c r="J15" s="84">
        <f t="shared" si="4"/>
        <v>196993.3428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196993.3428</v>
      </c>
      <c r="E16" s="84">
        <f t="shared" si="2"/>
        <v>656.6444759</v>
      </c>
      <c r="F16" s="84">
        <f t="shared" si="3"/>
        <v>338.3555241</v>
      </c>
      <c r="G16" s="89">
        <f t="shared" si="5"/>
        <v>995</v>
      </c>
      <c r="H16" s="84"/>
      <c r="I16" s="82"/>
      <c r="J16" s="84">
        <f t="shared" si="4"/>
        <v>196654.9873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196654.9873</v>
      </c>
      <c r="E17" s="84">
        <f t="shared" si="2"/>
        <v>655.5166242</v>
      </c>
      <c r="F17" s="84">
        <f t="shared" si="3"/>
        <v>339.4833758</v>
      </c>
      <c r="G17" s="89">
        <f t="shared" si="5"/>
        <v>995</v>
      </c>
      <c r="H17" s="84"/>
      <c r="I17" s="82"/>
      <c r="J17" s="84">
        <f t="shared" si="4"/>
        <v>196315.5039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196315.5039</v>
      </c>
      <c r="E18" s="84">
        <f t="shared" si="2"/>
        <v>654.3850129</v>
      </c>
      <c r="F18" s="84">
        <f t="shared" si="3"/>
        <v>340.6149871</v>
      </c>
      <c r="G18" s="89">
        <f t="shared" si="5"/>
        <v>995</v>
      </c>
      <c r="H18" s="84"/>
      <c r="I18" s="82"/>
      <c r="J18" s="84">
        <f t="shared" si="4"/>
        <v>195974.8889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195974.8889</v>
      </c>
      <c r="E19" s="84">
        <f t="shared" si="2"/>
        <v>653.2496296</v>
      </c>
      <c r="F19" s="84">
        <f t="shared" si="3"/>
        <v>341.7503704</v>
      </c>
      <c r="G19" s="89">
        <f t="shared" si="5"/>
        <v>995</v>
      </c>
      <c r="H19" s="84"/>
      <c r="I19" s="82"/>
      <c r="J19" s="84">
        <f t="shared" si="4"/>
        <v>195633.1385</v>
      </c>
      <c r="K19" s="81"/>
      <c r="L19" s="81"/>
      <c r="M19" s="87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195633.1385</v>
      </c>
      <c r="E20" s="84">
        <f t="shared" si="2"/>
        <v>652.1104617</v>
      </c>
      <c r="F20" s="84">
        <f t="shared" si="3"/>
        <v>342.8895383</v>
      </c>
      <c r="G20" s="89">
        <f t="shared" si="5"/>
        <v>995</v>
      </c>
      <c r="H20" s="84"/>
      <c r="I20" s="82"/>
      <c r="J20" s="84">
        <f t="shared" si="4"/>
        <v>195290.249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195290.249</v>
      </c>
      <c r="E21" s="84">
        <f t="shared" si="2"/>
        <v>650.9674966</v>
      </c>
      <c r="F21" s="84">
        <f t="shared" si="3"/>
        <v>344.0325034</v>
      </c>
      <c r="G21" s="89">
        <f t="shared" si="5"/>
        <v>995</v>
      </c>
      <c r="H21" s="84"/>
      <c r="I21" s="82"/>
      <c r="J21" s="84">
        <f t="shared" si="4"/>
        <v>194946.2165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194946.2165</v>
      </c>
      <c r="E22" s="84">
        <f t="shared" si="2"/>
        <v>649.8207216</v>
      </c>
      <c r="F22" s="84">
        <f t="shared" si="3"/>
        <v>345.1792784</v>
      </c>
      <c r="G22" s="89">
        <f t="shared" si="5"/>
        <v>995</v>
      </c>
      <c r="H22" s="84"/>
      <c r="I22" s="82"/>
      <c r="J22" s="84">
        <f t="shared" si="4"/>
        <v>194601.0372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194601.0372</v>
      </c>
      <c r="E23" s="84">
        <f t="shared" si="2"/>
        <v>648.670124</v>
      </c>
      <c r="F23" s="84">
        <f t="shared" si="3"/>
        <v>346.329876</v>
      </c>
      <c r="G23" s="89">
        <f t="shared" si="5"/>
        <v>995</v>
      </c>
      <c r="H23" s="84"/>
      <c r="I23" s="82"/>
      <c r="J23" s="84">
        <f t="shared" si="4"/>
        <v>194254.7073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194254.7073</v>
      </c>
      <c r="E24" s="84">
        <f t="shared" si="2"/>
        <v>647.5156911</v>
      </c>
      <c r="F24" s="84">
        <f t="shared" si="3"/>
        <v>347.4843089</v>
      </c>
      <c r="G24" s="89">
        <f t="shared" si="5"/>
        <v>995</v>
      </c>
      <c r="H24" s="84"/>
      <c r="I24" s="82"/>
      <c r="J24" s="84">
        <f t="shared" si="4"/>
        <v>193907.223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193907.223</v>
      </c>
      <c r="E25" s="84">
        <f t="shared" si="2"/>
        <v>646.3574101</v>
      </c>
      <c r="F25" s="84">
        <f t="shared" si="3"/>
        <v>348.6425899</v>
      </c>
      <c r="G25" s="89">
        <f t="shared" si="5"/>
        <v>995</v>
      </c>
      <c r="H25" s="84"/>
      <c r="I25" s="82"/>
      <c r="J25" s="84">
        <f t="shared" si="4"/>
        <v>193558.5804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193558.5804</v>
      </c>
      <c r="E26" s="84">
        <f t="shared" si="2"/>
        <v>645.1952681</v>
      </c>
      <c r="F26" s="84">
        <f t="shared" si="3"/>
        <v>349.8047319</v>
      </c>
      <c r="G26" s="89">
        <f t="shared" si="5"/>
        <v>995</v>
      </c>
      <c r="H26" s="84"/>
      <c r="I26" s="82"/>
      <c r="J26" s="84">
        <f t="shared" si="4"/>
        <v>193208.7757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193208.7757</v>
      </c>
      <c r="E27" s="84">
        <f t="shared" si="2"/>
        <v>644.0292523</v>
      </c>
      <c r="F27" s="84">
        <f t="shared" si="3"/>
        <v>350.9707477</v>
      </c>
      <c r="G27" s="89">
        <f t="shared" si="5"/>
        <v>995</v>
      </c>
      <c r="H27" s="84"/>
      <c r="I27" s="82"/>
      <c r="J27" s="84">
        <f t="shared" si="4"/>
        <v>192857.8049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192857.8049</v>
      </c>
      <c r="E28" s="84">
        <f t="shared" si="2"/>
        <v>642.8593498</v>
      </c>
      <c r="F28" s="84">
        <f t="shared" si="3"/>
        <v>352.1406502</v>
      </c>
      <c r="G28" s="89">
        <f t="shared" si="5"/>
        <v>995</v>
      </c>
      <c r="H28" s="84"/>
      <c r="I28" s="82"/>
      <c r="J28" s="84">
        <f t="shared" si="4"/>
        <v>192505.6643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192505.6643</v>
      </c>
      <c r="E29" s="84">
        <f t="shared" si="2"/>
        <v>641.6855477</v>
      </c>
      <c r="F29" s="84">
        <f t="shared" si="3"/>
        <v>353.3144523</v>
      </c>
      <c r="G29" s="89">
        <f t="shared" si="5"/>
        <v>995</v>
      </c>
      <c r="H29" s="84"/>
      <c r="I29" s="82"/>
      <c r="J29" s="84">
        <f t="shared" si="4"/>
        <v>192152.3498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192152.3498</v>
      </c>
      <c r="E30" s="84">
        <f t="shared" si="2"/>
        <v>640.5078328</v>
      </c>
      <c r="F30" s="84">
        <f t="shared" si="3"/>
        <v>354.4921672</v>
      </c>
      <c r="G30" s="89">
        <f t="shared" si="5"/>
        <v>995</v>
      </c>
      <c r="H30" s="84"/>
      <c r="I30" s="82"/>
      <c r="J30" s="84">
        <f t="shared" si="4"/>
        <v>191797.8577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191797.8577</v>
      </c>
      <c r="E31" s="84">
        <f t="shared" si="2"/>
        <v>639.3261923</v>
      </c>
      <c r="F31" s="84">
        <f t="shared" si="3"/>
        <v>355.6738077</v>
      </c>
      <c r="G31" s="89">
        <f t="shared" si="5"/>
        <v>995</v>
      </c>
      <c r="H31" s="84"/>
      <c r="I31" s="82"/>
      <c r="J31" s="84">
        <f t="shared" si="4"/>
        <v>191442.1839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191442.1839</v>
      </c>
      <c r="E32" s="84">
        <f t="shared" si="2"/>
        <v>638.1406129</v>
      </c>
      <c r="F32" s="84">
        <f t="shared" si="3"/>
        <v>356.8593871</v>
      </c>
      <c r="G32" s="89">
        <f t="shared" si="5"/>
        <v>995</v>
      </c>
      <c r="H32" s="84"/>
      <c r="I32" s="82"/>
      <c r="J32" s="84">
        <f t="shared" si="4"/>
        <v>191085.3245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191085.3245</v>
      </c>
      <c r="E33" s="84">
        <f t="shared" si="2"/>
        <v>636.9510816</v>
      </c>
      <c r="F33" s="84">
        <f t="shared" si="3"/>
        <v>358.0489184</v>
      </c>
      <c r="G33" s="89">
        <f t="shared" si="5"/>
        <v>995</v>
      </c>
      <c r="H33" s="84"/>
      <c r="I33" s="82"/>
      <c r="J33" s="84">
        <f t="shared" si="4"/>
        <v>190727.2756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190727.2756</v>
      </c>
      <c r="E34" s="84">
        <f t="shared" si="2"/>
        <v>635.7575852</v>
      </c>
      <c r="F34" s="84">
        <f t="shared" si="3"/>
        <v>359.2424148</v>
      </c>
      <c r="G34" s="89">
        <f t="shared" si="5"/>
        <v>995</v>
      </c>
      <c r="H34" s="84"/>
      <c r="I34" s="82"/>
      <c r="J34" s="84">
        <f t="shared" si="4"/>
        <v>190368.0331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190368.0331</v>
      </c>
      <c r="E35" s="84">
        <f t="shared" si="2"/>
        <v>634.5601105</v>
      </c>
      <c r="F35" s="84">
        <f t="shared" si="3"/>
        <v>360.4398895</v>
      </c>
      <c r="G35" s="89">
        <f t="shared" si="5"/>
        <v>995</v>
      </c>
      <c r="H35" s="84"/>
      <c r="I35" s="82"/>
      <c r="J35" s="84">
        <f t="shared" si="4"/>
        <v>190007.5933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190007.5933</v>
      </c>
      <c r="E36" s="84">
        <f t="shared" si="2"/>
        <v>633.3586442</v>
      </c>
      <c r="F36" s="84">
        <f t="shared" si="3"/>
        <v>361.6413558</v>
      </c>
      <c r="G36" s="89">
        <f t="shared" si="5"/>
        <v>995</v>
      </c>
      <c r="H36" s="84"/>
      <c r="I36" s="82"/>
      <c r="J36" s="84">
        <f t="shared" si="4"/>
        <v>189645.9519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189645.9519</v>
      </c>
      <c r="E37" s="84">
        <f t="shared" si="2"/>
        <v>632.153173</v>
      </c>
      <c r="F37" s="84">
        <f t="shared" si="3"/>
        <v>362.846827</v>
      </c>
      <c r="G37" s="89">
        <f t="shared" si="5"/>
        <v>995</v>
      </c>
      <c r="H37" s="84"/>
      <c r="I37" s="82"/>
      <c r="J37" s="84">
        <f t="shared" si="4"/>
        <v>189283.1051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189283.1051</v>
      </c>
      <c r="E38" s="84">
        <f t="shared" si="2"/>
        <v>630.9436836</v>
      </c>
      <c r="F38" s="84">
        <f t="shared" si="3"/>
        <v>364.0563164</v>
      </c>
      <c r="G38" s="89">
        <f t="shared" si="5"/>
        <v>995</v>
      </c>
      <c r="H38" s="84"/>
      <c r="I38" s="82"/>
      <c r="J38" s="84">
        <f t="shared" si="4"/>
        <v>188919.0488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188919.0488</v>
      </c>
      <c r="E39" s="84">
        <f t="shared" si="2"/>
        <v>629.7301625</v>
      </c>
      <c r="F39" s="84">
        <f t="shared" si="3"/>
        <v>365.2698375</v>
      </c>
      <c r="G39" s="89">
        <f t="shared" si="5"/>
        <v>995</v>
      </c>
      <c r="H39" s="84"/>
      <c r="I39" s="82"/>
      <c r="J39" s="84">
        <f t="shared" si="4"/>
        <v>188553.7789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188553.7789</v>
      </c>
      <c r="E40" s="84">
        <f t="shared" si="2"/>
        <v>628.5125964</v>
      </c>
      <c r="F40" s="84">
        <f t="shared" si="3"/>
        <v>366.4874036</v>
      </c>
      <c r="G40" s="89">
        <f t="shared" si="5"/>
        <v>995</v>
      </c>
      <c r="H40" s="84"/>
      <c r="I40" s="82"/>
      <c r="J40" s="84">
        <f t="shared" si="4"/>
        <v>188187.2915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188187.2915</v>
      </c>
      <c r="E41" s="84">
        <f t="shared" si="2"/>
        <v>627.2909717</v>
      </c>
      <c r="F41" s="84">
        <f t="shared" si="3"/>
        <v>367.7090283</v>
      </c>
      <c r="G41" s="89">
        <f t="shared" si="5"/>
        <v>995</v>
      </c>
      <c r="H41" s="84"/>
      <c r="I41" s="82"/>
      <c r="J41" s="84">
        <f t="shared" si="4"/>
        <v>187819.5825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187819.5825</v>
      </c>
      <c r="E42" s="84">
        <f t="shared" si="2"/>
        <v>626.065275</v>
      </c>
      <c r="F42" s="84">
        <f t="shared" si="3"/>
        <v>368.934725</v>
      </c>
      <c r="G42" s="89">
        <f t="shared" si="5"/>
        <v>995</v>
      </c>
      <c r="H42" s="84"/>
      <c r="I42" s="82"/>
      <c r="J42" s="84">
        <f t="shared" si="4"/>
        <v>187450.6478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187450.6478</v>
      </c>
      <c r="E43" s="84">
        <f t="shared" si="2"/>
        <v>624.8354926</v>
      </c>
      <c r="F43" s="84">
        <f t="shared" si="3"/>
        <v>370.1645074</v>
      </c>
      <c r="G43" s="89">
        <f t="shared" si="5"/>
        <v>995</v>
      </c>
      <c r="H43" s="84"/>
      <c r="I43" s="82"/>
      <c r="J43" s="84">
        <f t="shared" si="4"/>
        <v>187080.4833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187080.4833</v>
      </c>
      <c r="E44" s="84">
        <f t="shared" si="2"/>
        <v>623.6016109</v>
      </c>
      <c r="F44" s="84">
        <f t="shared" si="3"/>
        <v>371.3983891</v>
      </c>
      <c r="G44" s="89">
        <f t="shared" si="5"/>
        <v>995</v>
      </c>
      <c r="H44" s="84"/>
      <c r="I44" s="82"/>
      <c r="J44" s="84">
        <f t="shared" si="4"/>
        <v>186709.0849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186709.0849</v>
      </c>
      <c r="E45" s="84">
        <f t="shared" si="2"/>
        <v>622.3636162</v>
      </c>
      <c r="F45" s="84">
        <f t="shared" si="3"/>
        <v>372.6363838</v>
      </c>
      <c r="G45" s="89">
        <f t="shared" si="5"/>
        <v>995</v>
      </c>
      <c r="H45" s="84"/>
      <c r="I45" s="82"/>
      <c r="J45" s="84">
        <f t="shared" si="4"/>
        <v>186336.4485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186336.4485</v>
      </c>
      <c r="E46" s="84">
        <f t="shared" si="2"/>
        <v>621.121495</v>
      </c>
      <c r="F46" s="84">
        <f t="shared" si="3"/>
        <v>373.878505</v>
      </c>
      <c r="G46" s="89">
        <f t="shared" si="5"/>
        <v>995</v>
      </c>
      <c r="H46" s="84"/>
      <c r="I46" s="82"/>
      <c r="J46" s="84">
        <f t="shared" si="4"/>
        <v>185962.57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185962.57</v>
      </c>
      <c r="E47" s="84">
        <f t="shared" si="2"/>
        <v>619.8752333</v>
      </c>
      <c r="F47" s="84">
        <f t="shared" si="3"/>
        <v>375.1247667</v>
      </c>
      <c r="G47" s="89">
        <f t="shared" si="5"/>
        <v>995</v>
      </c>
      <c r="H47" s="84"/>
      <c r="I47" s="82"/>
      <c r="J47" s="84">
        <f t="shared" si="4"/>
        <v>185587.4452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185587.4452</v>
      </c>
      <c r="E48" s="84">
        <f t="shared" si="2"/>
        <v>618.6248174</v>
      </c>
      <c r="F48" s="84">
        <f t="shared" si="3"/>
        <v>376.3751826</v>
      </c>
      <c r="G48" s="89">
        <f t="shared" si="5"/>
        <v>995</v>
      </c>
      <c r="H48" s="84"/>
      <c r="I48" s="82"/>
      <c r="J48" s="84">
        <f t="shared" si="4"/>
        <v>185211.07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185211.07</v>
      </c>
      <c r="E49" s="84">
        <f t="shared" si="2"/>
        <v>617.3702334</v>
      </c>
      <c r="F49" s="84">
        <f t="shared" si="3"/>
        <v>377.6297666</v>
      </c>
      <c r="G49" s="89">
        <f t="shared" si="5"/>
        <v>995</v>
      </c>
      <c r="H49" s="84"/>
      <c r="I49" s="82"/>
      <c r="J49" s="84">
        <f t="shared" si="4"/>
        <v>184833.4403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184833.4403</v>
      </c>
      <c r="E50" s="84">
        <f t="shared" si="2"/>
        <v>616.1114675</v>
      </c>
      <c r="F50" s="84">
        <f t="shared" si="3"/>
        <v>378.8885325</v>
      </c>
      <c r="G50" s="89">
        <f t="shared" si="5"/>
        <v>995</v>
      </c>
      <c r="H50" s="84"/>
      <c r="I50" s="82"/>
      <c r="J50" s="84">
        <f t="shared" si="4"/>
        <v>184454.5517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184454.5517</v>
      </c>
      <c r="E51" s="84">
        <f t="shared" si="2"/>
        <v>614.8485058</v>
      </c>
      <c r="F51" s="84">
        <f t="shared" si="3"/>
        <v>380.1514942</v>
      </c>
      <c r="G51" s="89">
        <f t="shared" si="5"/>
        <v>995</v>
      </c>
      <c r="H51" s="84"/>
      <c r="I51" s="82"/>
      <c r="J51" s="84">
        <f t="shared" si="4"/>
        <v>184074.4002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184074.4002</v>
      </c>
      <c r="E52" s="84">
        <f t="shared" si="2"/>
        <v>613.5813341</v>
      </c>
      <c r="F52" s="84">
        <f t="shared" si="3"/>
        <v>381.4186659</v>
      </c>
      <c r="G52" s="89">
        <f t="shared" si="5"/>
        <v>995</v>
      </c>
      <c r="H52" s="84"/>
      <c r="I52" s="82"/>
      <c r="J52" s="84">
        <f t="shared" si="4"/>
        <v>183692.9816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183692.9816</v>
      </c>
      <c r="E53" s="84">
        <f t="shared" si="2"/>
        <v>612.3099386</v>
      </c>
      <c r="F53" s="84">
        <f t="shared" si="3"/>
        <v>382.6900614</v>
      </c>
      <c r="G53" s="89">
        <f t="shared" si="5"/>
        <v>995</v>
      </c>
      <c r="H53" s="84"/>
      <c r="I53" s="82"/>
      <c r="J53" s="84">
        <f t="shared" si="4"/>
        <v>183310.2915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183310.2915</v>
      </c>
      <c r="E54" s="84">
        <f t="shared" si="2"/>
        <v>611.034305</v>
      </c>
      <c r="F54" s="84">
        <f t="shared" si="3"/>
        <v>383.965695</v>
      </c>
      <c r="G54" s="89">
        <f t="shared" si="5"/>
        <v>995</v>
      </c>
      <c r="H54" s="84"/>
      <c r="I54" s="82"/>
      <c r="J54" s="84">
        <f t="shared" si="4"/>
        <v>182926.3258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182926.3258</v>
      </c>
      <c r="E55" s="84">
        <f t="shared" si="2"/>
        <v>609.7544194</v>
      </c>
      <c r="F55" s="84">
        <f t="shared" si="3"/>
        <v>385.2455806</v>
      </c>
      <c r="G55" s="89">
        <f t="shared" si="5"/>
        <v>995</v>
      </c>
      <c r="H55" s="84"/>
      <c r="I55" s="82"/>
      <c r="J55" s="84">
        <f t="shared" si="4"/>
        <v>182541.0802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182541.0802</v>
      </c>
      <c r="E56" s="84">
        <f t="shared" si="2"/>
        <v>608.4702674</v>
      </c>
      <c r="F56" s="84">
        <f t="shared" si="3"/>
        <v>386.5297326</v>
      </c>
      <c r="G56" s="89">
        <f t="shared" si="5"/>
        <v>995</v>
      </c>
      <c r="H56" s="84"/>
      <c r="I56" s="82"/>
      <c r="J56" s="84">
        <f t="shared" si="4"/>
        <v>182154.5505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182154.5505</v>
      </c>
      <c r="E57" s="84">
        <f t="shared" si="2"/>
        <v>607.181835</v>
      </c>
      <c r="F57" s="84">
        <f t="shared" si="3"/>
        <v>387.818165</v>
      </c>
      <c r="G57" s="89">
        <f t="shared" si="5"/>
        <v>995</v>
      </c>
      <c r="H57" s="84"/>
      <c r="I57" s="82"/>
      <c r="J57" s="84">
        <f t="shared" si="4"/>
        <v>181766.7323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181766.7323</v>
      </c>
      <c r="E58" s="84">
        <f t="shared" si="2"/>
        <v>605.8891078</v>
      </c>
      <c r="F58" s="84">
        <f t="shared" si="3"/>
        <v>389.1108922</v>
      </c>
      <c r="G58" s="89">
        <f t="shared" si="5"/>
        <v>995</v>
      </c>
      <c r="H58" s="84"/>
      <c r="I58" s="82"/>
      <c r="J58" s="84">
        <f t="shared" si="4"/>
        <v>181377.6214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181377.6214</v>
      </c>
      <c r="E59" s="84">
        <f t="shared" si="2"/>
        <v>604.5920715</v>
      </c>
      <c r="F59" s="84">
        <f t="shared" si="3"/>
        <v>390.4079285</v>
      </c>
      <c r="G59" s="89">
        <f t="shared" si="5"/>
        <v>995</v>
      </c>
      <c r="H59" s="84"/>
      <c r="I59" s="82"/>
      <c r="J59" s="84">
        <f t="shared" si="4"/>
        <v>180987.2135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180987.2135</v>
      </c>
      <c r="E60" s="84">
        <f t="shared" si="2"/>
        <v>603.2907117</v>
      </c>
      <c r="F60" s="84">
        <f t="shared" si="3"/>
        <v>391.7092883</v>
      </c>
      <c r="G60" s="89">
        <f t="shared" si="5"/>
        <v>995</v>
      </c>
      <c r="H60" s="84"/>
      <c r="I60" s="82"/>
      <c r="J60" s="84">
        <f t="shared" si="4"/>
        <v>180595.5042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180595.5042</v>
      </c>
      <c r="E61" s="84">
        <f t="shared" si="2"/>
        <v>601.9850141</v>
      </c>
      <c r="F61" s="84">
        <f t="shared" si="3"/>
        <v>393.0149859</v>
      </c>
      <c r="G61" s="89">
        <f t="shared" si="5"/>
        <v>995</v>
      </c>
      <c r="H61" s="84"/>
      <c r="I61" s="82"/>
      <c r="J61" s="84">
        <f t="shared" si="4"/>
        <v>180202.4892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180202.4892</v>
      </c>
      <c r="E62" s="84">
        <f t="shared" si="2"/>
        <v>600.6749641</v>
      </c>
      <c r="F62" s="84">
        <f t="shared" si="3"/>
        <v>394.3250359</v>
      </c>
      <c r="G62" s="89">
        <f t="shared" si="5"/>
        <v>995</v>
      </c>
      <c r="H62" s="84"/>
      <c r="I62" s="82"/>
      <c r="J62" s="84">
        <f t="shared" si="4"/>
        <v>179808.1642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179808.1642</v>
      </c>
      <c r="E63" s="84">
        <f t="shared" si="2"/>
        <v>599.3605474</v>
      </c>
      <c r="F63" s="84">
        <f t="shared" si="3"/>
        <v>395.6394526</v>
      </c>
      <c r="G63" s="89">
        <f t="shared" si="5"/>
        <v>995</v>
      </c>
      <c r="H63" s="84"/>
      <c r="I63" s="82"/>
      <c r="J63" s="84">
        <f t="shared" si="4"/>
        <v>179412.5248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179412.5248</v>
      </c>
      <c r="E64" s="84">
        <f t="shared" si="2"/>
        <v>598.0417492</v>
      </c>
      <c r="F64" s="84">
        <f t="shared" si="3"/>
        <v>396.9582508</v>
      </c>
      <c r="G64" s="89">
        <f t="shared" si="5"/>
        <v>995</v>
      </c>
      <c r="H64" s="84"/>
      <c r="I64" s="82"/>
      <c r="J64" s="84">
        <f t="shared" si="4"/>
        <v>179015.5665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179015.5665</v>
      </c>
      <c r="E65" s="84">
        <f t="shared" si="2"/>
        <v>596.718555</v>
      </c>
      <c r="F65" s="84">
        <f t="shared" si="3"/>
        <v>398.281445</v>
      </c>
      <c r="G65" s="89">
        <f t="shared" si="5"/>
        <v>995</v>
      </c>
      <c r="H65" s="84"/>
      <c r="I65" s="82"/>
      <c r="J65" s="84">
        <f t="shared" si="4"/>
        <v>178617.2851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178617.2851</v>
      </c>
      <c r="E66" s="84">
        <f t="shared" si="2"/>
        <v>595.3909502</v>
      </c>
      <c r="F66" s="84">
        <f t="shared" si="3"/>
        <v>399.6090498</v>
      </c>
      <c r="G66" s="89">
        <f t="shared" si="5"/>
        <v>995</v>
      </c>
      <c r="H66" s="84"/>
      <c r="I66" s="82"/>
      <c r="J66" s="84">
        <f t="shared" si="4"/>
        <v>178217.676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178217.676</v>
      </c>
      <c r="E67" s="84">
        <f t="shared" si="2"/>
        <v>594.05892</v>
      </c>
      <c r="F67" s="84">
        <f t="shared" si="3"/>
        <v>400.94108</v>
      </c>
      <c r="G67" s="89">
        <f t="shared" si="5"/>
        <v>995</v>
      </c>
      <c r="H67" s="84"/>
      <c r="I67" s="82"/>
      <c r="J67" s="84">
        <f t="shared" si="4"/>
        <v>177816.7349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177816.7349</v>
      </c>
      <c r="E68" s="84">
        <f t="shared" si="2"/>
        <v>592.7224498</v>
      </c>
      <c r="F68" s="84">
        <f t="shared" si="3"/>
        <v>402.2775502</v>
      </c>
      <c r="G68" s="89">
        <f t="shared" si="5"/>
        <v>995</v>
      </c>
      <c r="H68" s="84"/>
      <c r="I68" s="82"/>
      <c r="J68" s="84">
        <f t="shared" si="4"/>
        <v>177414.4574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177414.4574</v>
      </c>
      <c r="E69" s="84">
        <f t="shared" si="2"/>
        <v>591.3815246</v>
      </c>
      <c r="F69" s="84">
        <f t="shared" si="3"/>
        <v>403.6184754</v>
      </c>
      <c r="G69" s="89">
        <f t="shared" si="5"/>
        <v>995</v>
      </c>
      <c r="H69" s="84"/>
      <c r="I69" s="82"/>
      <c r="J69" s="84">
        <f t="shared" si="4"/>
        <v>177010.8389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177010.8389</v>
      </c>
      <c r="E70" s="84">
        <f t="shared" si="2"/>
        <v>590.0361297</v>
      </c>
      <c r="F70" s="84">
        <f t="shared" si="3"/>
        <v>404.9638703</v>
      </c>
      <c r="G70" s="89">
        <f t="shared" si="5"/>
        <v>995</v>
      </c>
      <c r="H70" s="84"/>
      <c r="I70" s="82"/>
      <c r="J70" s="84">
        <f t="shared" si="4"/>
        <v>176605.875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176605.875</v>
      </c>
      <c r="E71" s="84">
        <f t="shared" si="2"/>
        <v>588.6862501</v>
      </c>
      <c r="F71" s="84">
        <f t="shared" si="3"/>
        <v>406.3137499</v>
      </c>
      <c r="G71" s="89">
        <f t="shared" si="5"/>
        <v>995</v>
      </c>
      <c r="H71" s="84"/>
      <c r="I71" s="82"/>
      <c r="J71" s="84">
        <f t="shared" si="4"/>
        <v>176199.5613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176199.5613</v>
      </c>
      <c r="E72" s="84">
        <f t="shared" si="2"/>
        <v>587.3318709</v>
      </c>
      <c r="F72" s="84">
        <f t="shared" si="3"/>
        <v>407.6681291</v>
      </c>
      <c r="G72" s="89">
        <f t="shared" si="5"/>
        <v>995</v>
      </c>
      <c r="H72" s="84"/>
      <c r="I72" s="82"/>
      <c r="J72" s="84">
        <f t="shared" si="4"/>
        <v>175791.8932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175791.8932</v>
      </c>
      <c r="E73" s="84">
        <f t="shared" si="2"/>
        <v>585.9729772</v>
      </c>
      <c r="F73" s="84">
        <f t="shared" si="3"/>
        <v>409.0270228</v>
      </c>
      <c r="G73" s="89">
        <f t="shared" si="5"/>
        <v>995</v>
      </c>
      <c r="H73" s="84"/>
      <c r="I73" s="82"/>
      <c r="J73" s="84">
        <f t="shared" si="4"/>
        <v>175382.8661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175382.8661</v>
      </c>
      <c r="E74" s="84">
        <f t="shared" si="2"/>
        <v>584.6095538</v>
      </c>
      <c r="F74" s="84">
        <f t="shared" si="3"/>
        <v>410.3904462</v>
      </c>
      <c r="G74" s="89">
        <f t="shared" si="5"/>
        <v>995</v>
      </c>
      <c r="H74" s="84"/>
      <c r="I74" s="82"/>
      <c r="J74" s="84">
        <f t="shared" si="4"/>
        <v>174972.4757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174972.4757</v>
      </c>
      <c r="E75" s="84">
        <f t="shared" si="2"/>
        <v>583.2415856</v>
      </c>
      <c r="F75" s="84">
        <f t="shared" si="3"/>
        <v>411.7584144</v>
      </c>
      <c r="G75" s="89">
        <f t="shared" si="5"/>
        <v>995</v>
      </c>
      <c r="H75" s="84"/>
      <c r="I75" s="82"/>
      <c r="J75" s="84">
        <f t="shared" si="4"/>
        <v>174560.7173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174560.7173</v>
      </c>
      <c r="E76" s="84">
        <f t="shared" si="2"/>
        <v>581.8690576</v>
      </c>
      <c r="F76" s="84">
        <f t="shared" si="3"/>
        <v>413.1309424</v>
      </c>
      <c r="G76" s="89">
        <f t="shared" si="5"/>
        <v>995</v>
      </c>
      <c r="H76" s="84"/>
      <c r="I76" s="82"/>
      <c r="J76" s="84">
        <f t="shared" si="4"/>
        <v>174147.5863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174147.5863</v>
      </c>
      <c r="E77" s="84">
        <f t="shared" si="2"/>
        <v>580.4919544</v>
      </c>
      <c r="F77" s="84">
        <f t="shared" si="3"/>
        <v>414.5080456</v>
      </c>
      <c r="G77" s="89">
        <f t="shared" si="5"/>
        <v>995</v>
      </c>
      <c r="H77" s="84"/>
      <c r="I77" s="82"/>
      <c r="J77" s="84">
        <f t="shared" si="4"/>
        <v>173733.0783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173733.0783</v>
      </c>
      <c r="E78" s="84">
        <f t="shared" si="2"/>
        <v>579.1102609</v>
      </c>
      <c r="F78" s="84">
        <f t="shared" si="3"/>
        <v>415.8897391</v>
      </c>
      <c r="G78" s="89">
        <f t="shared" si="5"/>
        <v>995</v>
      </c>
      <c r="H78" s="84"/>
      <c r="I78" s="82"/>
      <c r="J78" s="84">
        <f t="shared" si="4"/>
        <v>173317.1885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173317.1885</v>
      </c>
      <c r="E79" s="84">
        <f t="shared" si="2"/>
        <v>577.7239618</v>
      </c>
      <c r="F79" s="84">
        <f t="shared" si="3"/>
        <v>417.2760382</v>
      </c>
      <c r="G79" s="89">
        <f t="shared" si="5"/>
        <v>995</v>
      </c>
      <c r="H79" s="84"/>
      <c r="I79" s="82"/>
      <c r="J79" s="84">
        <f t="shared" si="4"/>
        <v>172899.9125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172899.9125</v>
      </c>
      <c r="E80" s="84">
        <f t="shared" si="2"/>
        <v>576.3330417</v>
      </c>
      <c r="F80" s="84">
        <f t="shared" si="3"/>
        <v>418.6669583</v>
      </c>
      <c r="G80" s="89">
        <f t="shared" si="5"/>
        <v>995</v>
      </c>
      <c r="H80" s="84"/>
      <c r="I80" s="82"/>
      <c r="J80" s="84">
        <f t="shared" si="4"/>
        <v>172481.2455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172481.2455</v>
      </c>
      <c r="E81" s="84">
        <f t="shared" si="2"/>
        <v>574.9374852</v>
      </c>
      <c r="F81" s="84">
        <f t="shared" si="3"/>
        <v>420.0625148</v>
      </c>
      <c r="G81" s="89">
        <f t="shared" si="5"/>
        <v>995</v>
      </c>
      <c r="H81" s="84"/>
      <c r="I81" s="82"/>
      <c r="J81" s="84">
        <f t="shared" si="4"/>
        <v>172061.183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172061.183</v>
      </c>
      <c r="E82" s="84">
        <f t="shared" si="2"/>
        <v>573.5372768</v>
      </c>
      <c r="F82" s="84">
        <f t="shared" si="3"/>
        <v>421.4627232</v>
      </c>
      <c r="G82" s="89">
        <f t="shared" si="5"/>
        <v>995</v>
      </c>
      <c r="H82" s="84"/>
      <c r="I82" s="82"/>
      <c r="J82" s="84">
        <f t="shared" si="4"/>
        <v>171639.7203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171639.7203</v>
      </c>
      <c r="E83" s="84">
        <f t="shared" si="2"/>
        <v>572.132401</v>
      </c>
      <c r="F83" s="84">
        <f t="shared" si="3"/>
        <v>422.867599</v>
      </c>
      <c r="G83" s="89">
        <f t="shared" si="5"/>
        <v>995</v>
      </c>
      <c r="H83" s="84"/>
      <c r="I83" s="82"/>
      <c r="J83" s="84">
        <f t="shared" si="4"/>
        <v>171216.8527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171216.8527</v>
      </c>
      <c r="E84" s="84">
        <f t="shared" si="2"/>
        <v>570.7228424</v>
      </c>
      <c r="F84" s="84">
        <f t="shared" si="3"/>
        <v>424.2771576</v>
      </c>
      <c r="G84" s="89">
        <f t="shared" si="5"/>
        <v>995</v>
      </c>
      <c r="H84" s="84"/>
      <c r="I84" s="82"/>
      <c r="J84" s="84">
        <f t="shared" si="4"/>
        <v>170792.5756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170792.5756</v>
      </c>
      <c r="E85" s="84">
        <f t="shared" si="2"/>
        <v>569.3085852</v>
      </c>
      <c r="F85" s="84">
        <f t="shared" si="3"/>
        <v>425.6914148</v>
      </c>
      <c r="G85" s="89">
        <f t="shared" si="5"/>
        <v>995</v>
      </c>
      <c r="H85" s="84"/>
      <c r="I85" s="82"/>
      <c r="J85" s="84">
        <f t="shared" si="4"/>
        <v>170366.8841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170366.8841</v>
      </c>
      <c r="E86" s="84">
        <f t="shared" si="2"/>
        <v>567.8896138</v>
      </c>
      <c r="F86" s="84">
        <f t="shared" si="3"/>
        <v>427.1103862</v>
      </c>
      <c r="G86" s="89">
        <f t="shared" si="5"/>
        <v>995</v>
      </c>
      <c r="H86" s="84"/>
      <c r="I86" s="82"/>
      <c r="J86" s="84">
        <f t="shared" si="4"/>
        <v>169939.7738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169939.7738</v>
      </c>
      <c r="E87" s="84">
        <f t="shared" si="2"/>
        <v>566.4659125</v>
      </c>
      <c r="F87" s="84">
        <f t="shared" si="3"/>
        <v>428.5340875</v>
      </c>
      <c r="G87" s="89">
        <f t="shared" si="5"/>
        <v>995</v>
      </c>
      <c r="H87" s="84"/>
      <c r="I87" s="82"/>
      <c r="J87" s="84">
        <f t="shared" si="4"/>
        <v>169511.2397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169511.2397</v>
      </c>
      <c r="E88" s="84">
        <f t="shared" si="2"/>
        <v>565.0374655</v>
      </c>
      <c r="F88" s="84">
        <f t="shared" si="3"/>
        <v>429.9625345</v>
      </c>
      <c r="G88" s="89">
        <f t="shared" si="5"/>
        <v>995</v>
      </c>
      <c r="H88" s="84"/>
      <c r="I88" s="82"/>
      <c r="J88" s="84">
        <f t="shared" si="4"/>
        <v>169081.2771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169081.2771</v>
      </c>
      <c r="E89" s="84">
        <f t="shared" si="2"/>
        <v>563.6042571</v>
      </c>
      <c r="F89" s="84">
        <f t="shared" si="3"/>
        <v>431.3957429</v>
      </c>
      <c r="G89" s="89">
        <f t="shared" si="5"/>
        <v>995</v>
      </c>
      <c r="H89" s="84"/>
      <c r="I89" s="82"/>
      <c r="J89" s="84">
        <f t="shared" si="4"/>
        <v>168649.8814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168649.8814</v>
      </c>
      <c r="E90" s="84">
        <f t="shared" si="2"/>
        <v>562.1662713</v>
      </c>
      <c r="F90" s="84">
        <f t="shared" si="3"/>
        <v>432.8337287</v>
      </c>
      <c r="G90" s="89">
        <f t="shared" si="5"/>
        <v>995</v>
      </c>
      <c r="H90" s="84"/>
      <c r="I90" s="82"/>
      <c r="J90" s="84">
        <f t="shared" si="4"/>
        <v>168217.0477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168217.0477</v>
      </c>
      <c r="E91" s="84">
        <f t="shared" si="2"/>
        <v>560.7234922</v>
      </c>
      <c r="F91" s="84">
        <f t="shared" si="3"/>
        <v>434.2765078</v>
      </c>
      <c r="G91" s="89">
        <f t="shared" si="5"/>
        <v>995</v>
      </c>
      <c r="H91" s="84"/>
      <c r="I91" s="82"/>
      <c r="J91" s="84">
        <f t="shared" si="4"/>
        <v>167782.7711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167782.7711</v>
      </c>
      <c r="E92" s="84">
        <f t="shared" si="2"/>
        <v>559.2759038</v>
      </c>
      <c r="F92" s="84">
        <f t="shared" si="3"/>
        <v>435.7240962</v>
      </c>
      <c r="G92" s="89">
        <f t="shared" si="5"/>
        <v>995</v>
      </c>
      <c r="H92" s="84"/>
      <c r="I92" s="82"/>
      <c r="J92" s="84">
        <f t="shared" si="4"/>
        <v>167347.0471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167347.0471</v>
      </c>
      <c r="E93" s="84">
        <f t="shared" si="2"/>
        <v>557.8234902</v>
      </c>
      <c r="F93" s="84">
        <f t="shared" si="3"/>
        <v>437.1765098</v>
      </c>
      <c r="G93" s="89">
        <f t="shared" si="5"/>
        <v>995</v>
      </c>
      <c r="H93" s="84"/>
      <c r="I93" s="82"/>
      <c r="J93" s="84">
        <f t="shared" si="4"/>
        <v>166909.8705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166909.8705</v>
      </c>
      <c r="E94" s="84">
        <f t="shared" si="2"/>
        <v>556.3662351</v>
      </c>
      <c r="F94" s="84">
        <f t="shared" si="3"/>
        <v>438.6337649</v>
      </c>
      <c r="G94" s="89">
        <f t="shared" si="5"/>
        <v>995</v>
      </c>
      <c r="H94" s="84"/>
      <c r="I94" s="82"/>
      <c r="J94" s="84">
        <f t="shared" si="4"/>
        <v>166471.2368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166471.2368</v>
      </c>
      <c r="E95" s="84">
        <f t="shared" si="2"/>
        <v>554.9041226</v>
      </c>
      <c r="F95" s="84">
        <f t="shared" si="3"/>
        <v>440.0958774</v>
      </c>
      <c r="G95" s="89">
        <f t="shared" si="5"/>
        <v>995</v>
      </c>
      <c r="H95" s="84"/>
      <c r="I95" s="82"/>
      <c r="J95" s="84">
        <f t="shared" si="4"/>
        <v>166031.1409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166031.1409</v>
      </c>
      <c r="E96" s="84">
        <f t="shared" si="2"/>
        <v>553.4371363</v>
      </c>
      <c r="F96" s="84">
        <f t="shared" si="3"/>
        <v>441.5628637</v>
      </c>
      <c r="G96" s="89">
        <f t="shared" si="5"/>
        <v>995</v>
      </c>
      <c r="H96" s="84"/>
      <c r="I96" s="82"/>
      <c r="J96" s="84">
        <f t="shared" si="4"/>
        <v>165589.578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165589.578</v>
      </c>
      <c r="E97" s="84">
        <f t="shared" si="2"/>
        <v>551.9652601</v>
      </c>
      <c r="F97" s="84">
        <f t="shared" si="3"/>
        <v>443.0347399</v>
      </c>
      <c r="G97" s="89">
        <f t="shared" si="5"/>
        <v>995</v>
      </c>
      <c r="H97" s="84"/>
      <c r="I97" s="82"/>
      <c r="J97" s="84">
        <f t="shared" si="4"/>
        <v>165146.5433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165146.5433</v>
      </c>
      <c r="E98" s="84">
        <f t="shared" si="2"/>
        <v>550.4884777</v>
      </c>
      <c r="F98" s="84">
        <f t="shared" si="3"/>
        <v>444.5115223</v>
      </c>
      <c r="G98" s="89">
        <f t="shared" si="5"/>
        <v>995</v>
      </c>
      <c r="H98" s="84"/>
      <c r="I98" s="82"/>
      <c r="J98" s="84">
        <f t="shared" si="4"/>
        <v>164702.0318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164702.0318</v>
      </c>
      <c r="E99" s="84">
        <f t="shared" si="2"/>
        <v>549.0067726</v>
      </c>
      <c r="F99" s="84">
        <f t="shared" si="3"/>
        <v>445.9932274</v>
      </c>
      <c r="G99" s="89">
        <f t="shared" si="5"/>
        <v>995</v>
      </c>
      <c r="H99" s="84"/>
      <c r="I99" s="82"/>
      <c r="J99" s="84">
        <f t="shared" si="4"/>
        <v>164256.0385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164256.0385</v>
      </c>
      <c r="E100" s="84">
        <f t="shared" si="2"/>
        <v>547.5201285</v>
      </c>
      <c r="F100" s="84">
        <f t="shared" si="3"/>
        <v>447.4798715</v>
      </c>
      <c r="G100" s="89">
        <f t="shared" si="5"/>
        <v>995</v>
      </c>
      <c r="H100" s="84"/>
      <c r="I100" s="82"/>
      <c r="J100" s="84">
        <f t="shared" si="4"/>
        <v>163808.5587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163808.5587</v>
      </c>
      <c r="E101" s="84">
        <f t="shared" si="2"/>
        <v>546.0285289</v>
      </c>
      <c r="F101" s="84">
        <f t="shared" si="3"/>
        <v>448.9714711</v>
      </c>
      <c r="G101" s="89">
        <f t="shared" si="5"/>
        <v>995</v>
      </c>
      <c r="H101" s="84"/>
      <c r="I101" s="82"/>
      <c r="J101" s="84">
        <f t="shared" si="4"/>
        <v>163359.5872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163359.5872</v>
      </c>
      <c r="E102" s="84">
        <f t="shared" si="2"/>
        <v>544.5319574</v>
      </c>
      <c r="F102" s="84">
        <f t="shared" si="3"/>
        <v>450.4680426</v>
      </c>
      <c r="G102" s="89">
        <f t="shared" si="5"/>
        <v>995</v>
      </c>
      <c r="H102" s="84"/>
      <c r="I102" s="82"/>
      <c r="J102" s="84">
        <f t="shared" si="4"/>
        <v>162909.1192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162909.1192</v>
      </c>
      <c r="E103" s="84">
        <f t="shared" si="2"/>
        <v>543.0303972</v>
      </c>
      <c r="F103" s="84">
        <f t="shared" si="3"/>
        <v>451.9696028</v>
      </c>
      <c r="G103" s="89">
        <f t="shared" si="5"/>
        <v>995</v>
      </c>
      <c r="H103" s="84"/>
      <c r="I103" s="82"/>
      <c r="J103" s="84">
        <f t="shared" si="4"/>
        <v>162457.1496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162457.1496</v>
      </c>
      <c r="E104" s="84">
        <f t="shared" si="2"/>
        <v>541.5238319</v>
      </c>
      <c r="F104" s="84">
        <f t="shared" si="3"/>
        <v>453.4761681</v>
      </c>
      <c r="G104" s="89">
        <f t="shared" si="5"/>
        <v>995</v>
      </c>
      <c r="H104" s="84"/>
      <c r="I104" s="82"/>
      <c r="J104" s="84">
        <f t="shared" si="4"/>
        <v>162003.6734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162003.6734</v>
      </c>
      <c r="E105" s="84">
        <f t="shared" si="2"/>
        <v>540.0122446</v>
      </c>
      <c r="F105" s="84">
        <f t="shared" si="3"/>
        <v>454.9877554</v>
      </c>
      <c r="G105" s="89">
        <f t="shared" si="5"/>
        <v>995</v>
      </c>
      <c r="H105" s="84"/>
      <c r="I105" s="82"/>
      <c r="J105" s="84">
        <f t="shared" si="4"/>
        <v>161548.6856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161548.6856</v>
      </c>
      <c r="E106" s="84">
        <f t="shared" si="2"/>
        <v>538.4956188</v>
      </c>
      <c r="F106" s="84">
        <f t="shared" si="3"/>
        <v>456.5043812</v>
      </c>
      <c r="G106" s="89">
        <f t="shared" si="5"/>
        <v>995</v>
      </c>
      <c r="H106" s="84"/>
      <c r="I106" s="82"/>
      <c r="J106" s="84">
        <f t="shared" si="4"/>
        <v>161092.1813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161092.1813</v>
      </c>
      <c r="E107" s="84">
        <f t="shared" si="2"/>
        <v>536.9739375</v>
      </c>
      <c r="F107" s="84">
        <f t="shared" si="3"/>
        <v>458.0260625</v>
      </c>
      <c r="G107" s="89">
        <f t="shared" si="5"/>
        <v>995</v>
      </c>
      <c r="H107" s="84"/>
      <c r="I107" s="82"/>
      <c r="J107" s="84">
        <f t="shared" si="4"/>
        <v>160634.1552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160634.1552</v>
      </c>
      <c r="E108" s="84">
        <f t="shared" si="2"/>
        <v>535.447184</v>
      </c>
      <c r="F108" s="84">
        <f t="shared" si="3"/>
        <v>459.552816</v>
      </c>
      <c r="G108" s="89">
        <f t="shared" si="5"/>
        <v>995</v>
      </c>
      <c r="H108" s="84"/>
      <c r="I108" s="82"/>
      <c r="J108" s="84">
        <f t="shared" si="4"/>
        <v>160174.6024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160174.6024</v>
      </c>
      <c r="E109" s="84">
        <f t="shared" si="2"/>
        <v>533.9153413</v>
      </c>
      <c r="F109" s="84">
        <f t="shared" si="3"/>
        <v>461.0846587</v>
      </c>
      <c r="G109" s="89">
        <f t="shared" si="5"/>
        <v>995</v>
      </c>
      <c r="H109" s="84"/>
      <c r="I109" s="82"/>
      <c r="J109" s="84">
        <f t="shared" si="4"/>
        <v>159713.5177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159713.5177</v>
      </c>
      <c r="E110" s="84">
        <f t="shared" si="2"/>
        <v>532.3783924</v>
      </c>
      <c r="F110" s="84">
        <f t="shared" si="3"/>
        <v>462.6216076</v>
      </c>
      <c r="G110" s="89">
        <f t="shared" si="5"/>
        <v>995</v>
      </c>
      <c r="H110" s="84"/>
      <c r="I110" s="82"/>
      <c r="J110" s="84">
        <f t="shared" si="4"/>
        <v>159250.8961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159250.8961</v>
      </c>
      <c r="E111" s="84">
        <f t="shared" si="2"/>
        <v>530.8363204</v>
      </c>
      <c r="F111" s="84">
        <f t="shared" si="3"/>
        <v>464.1636796</v>
      </c>
      <c r="G111" s="89">
        <f t="shared" si="5"/>
        <v>995</v>
      </c>
      <c r="H111" s="84"/>
      <c r="I111" s="82"/>
      <c r="J111" s="84">
        <f t="shared" si="4"/>
        <v>158786.7324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158786.7324</v>
      </c>
      <c r="E112" s="84">
        <f t="shared" si="2"/>
        <v>529.2891081</v>
      </c>
      <c r="F112" s="84">
        <f t="shared" si="3"/>
        <v>465.7108919</v>
      </c>
      <c r="G112" s="89">
        <f t="shared" si="5"/>
        <v>995</v>
      </c>
      <c r="H112" s="84"/>
      <c r="I112" s="82"/>
      <c r="J112" s="84">
        <f t="shared" si="4"/>
        <v>158321.0215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158321.0215</v>
      </c>
      <c r="E113" s="84">
        <f t="shared" si="2"/>
        <v>527.7367385</v>
      </c>
      <c r="F113" s="84">
        <f t="shared" si="3"/>
        <v>467.2632615</v>
      </c>
      <c r="G113" s="89">
        <f t="shared" si="5"/>
        <v>995</v>
      </c>
      <c r="H113" s="84"/>
      <c r="I113" s="82"/>
      <c r="J113" s="84">
        <f t="shared" si="4"/>
        <v>157853.7583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157853.7583</v>
      </c>
      <c r="E114" s="84">
        <f t="shared" si="2"/>
        <v>526.1791943</v>
      </c>
      <c r="F114" s="84">
        <f t="shared" si="3"/>
        <v>468.8208057</v>
      </c>
      <c r="G114" s="89">
        <f t="shared" si="5"/>
        <v>995</v>
      </c>
      <c r="H114" s="84"/>
      <c r="I114" s="82"/>
      <c r="J114" s="84">
        <f t="shared" si="4"/>
        <v>157384.9375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157384.9375</v>
      </c>
      <c r="E115" s="84">
        <f t="shared" si="2"/>
        <v>524.6164582</v>
      </c>
      <c r="F115" s="84">
        <f t="shared" si="3"/>
        <v>470.3835418</v>
      </c>
      <c r="G115" s="89">
        <f t="shared" si="5"/>
        <v>995</v>
      </c>
      <c r="H115" s="84"/>
      <c r="I115" s="82"/>
      <c r="J115" s="84">
        <f t="shared" si="4"/>
        <v>156914.5539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156914.5539</v>
      </c>
      <c r="E116" s="84">
        <f t="shared" si="2"/>
        <v>523.0485131</v>
      </c>
      <c r="F116" s="84">
        <f t="shared" si="3"/>
        <v>471.9514869</v>
      </c>
      <c r="G116" s="89">
        <f t="shared" si="5"/>
        <v>995</v>
      </c>
      <c r="H116" s="84"/>
      <c r="I116" s="82"/>
      <c r="J116" s="84">
        <f t="shared" si="4"/>
        <v>156442.6024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156442.6024</v>
      </c>
      <c r="E117" s="84">
        <f t="shared" si="2"/>
        <v>521.4753415</v>
      </c>
      <c r="F117" s="84">
        <f t="shared" si="3"/>
        <v>473.5246585</v>
      </c>
      <c r="G117" s="89">
        <f t="shared" si="5"/>
        <v>995</v>
      </c>
      <c r="H117" s="84"/>
      <c r="I117" s="82"/>
      <c r="J117" s="84">
        <f t="shared" si="4"/>
        <v>155969.0778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155969.0778</v>
      </c>
      <c r="E118" s="84">
        <f t="shared" si="2"/>
        <v>519.8969259</v>
      </c>
      <c r="F118" s="84">
        <f t="shared" si="3"/>
        <v>475.1030741</v>
      </c>
      <c r="G118" s="89">
        <f t="shared" si="5"/>
        <v>995</v>
      </c>
      <c r="H118" s="84"/>
      <c r="I118" s="82"/>
      <c r="J118" s="84">
        <f t="shared" si="4"/>
        <v>155493.9747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155493.9747</v>
      </c>
      <c r="E119" s="84">
        <f t="shared" si="2"/>
        <v>518.313249</v>
      </c>
      <c r="F119" s="84">
        <f t="shared" si="3"/>
        <v>476.686751</v>
      </c>
      <c r="G119" s="89">
        <f t="shared" si="5"/>
        <v>995</v>
      </c>
      <c r="H119" s="84"/>
      <c r="I119" s="82"/>
      <c r="J119" s="84">
        <f t="shared" si="4"/>
        <v>155017.288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155017.288</v>
      </c>
      <c r="E120" s="84">
        <f t="shared" si="2"/>
        <v>516.7242932</v>
      </c>
      <c r="F120" s="84">
        <f t="shared" si="3"/>
        <v>478.2757068</v>
      </c>
      <c r="G120" s="89">
        <f t="shared" si="5"/>
        <v>995</v>
      </c>
      <c r="H120" s="84"/>
      <c r="I120" s="82"/>
      <c r="J120" s="84">
        <f t="shared" si="4"/>
        <v>154539.0123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154539.0123</v>
      </c>
      <c r="E121" s="84">
        <f t="shared" si="2"/>
        <v>515.1300408</v>
      </c>
      <c r="F121" s="84">
        <f t="shared" si="3"/>
        <v>479.8699592</v>
      </c>
      <c r="G121" s="89">
        <f t="shared" si="5"/>
        <v>995</v>
      </c>
      <c r="H121" s="84"/>
      <c r="I121" s="82"/>
      <c r="J121" s="84">
        <f t="shared" si="4"/>
        <v>154059.1423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154059.1423</v>
      </c>
      <c r="E122" s="84">
        <f t="shared" si="2"/>
        <v>513.5304743</v>
      </c>
      <c r="F122" s="84">
        <f t="shared" si="3"/>
        <v>481.4695257</v>
      </c>
      <c r="G122" s="89">
        <f t="shared" si="5"/>
        <v>995</v>
      </c>
      <c r="H122" s="84"/>
      <c r="I122" s="82"/>
      <c r="J122" s="84">
        <f t="shared" si="4"/>
        <v>153577.6728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153577.6728</v>
      </c>
      <c r="E123" s="84">
        <f t="shared" si="2"/>
        <v>511.9255759</v>
      </c>
      <c r="F123" s="84">
        <f t="shared" si="3"/>
        <v>483.0744241</v>
      </c>
      <c r="G123" s="89">
        <f t="shared" si="5"/>
        <v>995</v>
      </c>
      <c r="H123" s="84"/>
      <c r="I123" s="82"/>
      <c r="J123" s="84">
        <f t="shared" si="4"/>
        <v>153094.5983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153094.5983</v>
      </c>
      <c r="E124" s="84">
        <f t="shared" si="2"/>
        <v>510.3153278</v>
      </c>
      <c r="F124" s="84">
        <f t="shared" si="3"/>
        <v>484.6846722</v>
      </c>
      <c r="G124" s="89">
        <f t="shared" si="5"/>
        <v>995</v>
      </c>
      <c r="H124" s="84"/>
      <c r="I124" s="82"/>
      <c r="J124" s="84">
        <f t="shared" si="4"/>
        <v>152609.9137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152609.9137</v>
      </c>
      <c r="E125" s="84">
        <f t="shared" si="2"/>
        <v>508.6997122</v>
      </c>
      <c r="F125" s="84">
        <f t="shared" si="3"/>
        <v>486.3002878</v>
      </c>
      <c r="G125" s="89">
        <f t="shared" si="5"/>
        <v>995</v>
      </c>
      <c r="H125" s="84"/>
      <c r="I125" s="82"/>
      <c r="J125" s="84">
        <f t="shared" si="4"/>
        <v>152123.6134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152123.6134</v>
      </c>
      <c r="E126" s="84">
        <f t="shared" si="2"/>
        <v>507.0787113</v>
      </c>
      <c r="F126" s="84">
        <f t="shared" si="3"/>
        <v>487.9212887</v>
      </c>
      <c r="G126" s="89">
        <f t="shared" si="5"/>
        <v>995</v>
      </c>
      <c r="H126" s="84"/>
      <c r="I126" s="82"/>
      <c r="J126" s="84">
        <f t="shared" si="4"/>
        <v>151635.6921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151635.6921</v>
      </c>
      <c r="E127" s="84">
        <f t="shared" si="2"/>
        <v>505.452307</v>
      </c>
      <c r="F127" s="84">
        <f t="shared" si="3"/>
        <v>489.547693</v>
      </c>
      <c r="G127" s="89">
        <f t="shared" si="5"/>
        <v>995</v>
      </c>
      <c r="H127" s="84"/>
      <c r="I127" s="82"/>
      <c r="J127" s="84">
        <f t="shared" si="4"/>
        <v>151146.1444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151146.1444</v>
      </c>
      <c r="E128" s="84">
        <f t="shared" si="2"/>
        <v>503.8204813</v>
      </c>
      <c r="F128" s="84">
        <f t="shared" si="3"/>
        <v>491.1795187</v>
      </c>
      <c r="G128" s="89">
        <f t="shared" si="5"/>
        <v>995</v>
      </c>
      <c r="H128" s="84"/>
      <c r="I128" s="82"/>
      <c r="J128" s="84">
        <f t="shared" si="4"/>
        <v>150654.9649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150654.9649</v>
      </c>
      <c r="E129" s="84">
        <f t="shared" si="2"/>
        <v>502.1832163</v>
      </c>
      <c r="F129" s="84">
        <f t="shared" si="3"/>
        <v>2731.416784</v>
      </c>
      <c r="G129" s="89">
        <v>3233.6</v>
      </c>
      <c r="H129" s="84"/>
      <c r="I129" s="82"/>
      <c r="J129" s="84">
        <f t="shared" si="4"/>
        <v>147923.5481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77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78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79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10.0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0.05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406309.2172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0.05</v>
      </c>
      <c r="J9" s="85">
        <v>200000.0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200000</v>
      </c>
      <c r="E10" s="84">
        <f t="shared" ref="E10:E129" si="2">+D10*$I$9/12</f>
        <v>833.3333333</v>
      </c>
      <c r="F10" s="84">
        <f t="shared" ref="F10:F129" si="3">G10-E10</f>
        <v>2617.986667</v>
      </c>
      <c r="G10" s="89">
        <v>3451.32</v>
      </c>
      <c r="H10" s="84"/>
      <c r="I10" s="82"/>
      <c r="J10" s="84">
        <f t="shared" ref="J10:J129" si="4">+D10+E10-G10-H10</f>
        <v>197382.0133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197382.0133</v>
      </c>
      <c r="E11" s="84">
        <f t="shared" si="2"/>
        <v>822.4250556</v>
      </c>
      <c r="F11" s="84">
        <f t="shared" si="3"/>
        <v>2628.894944</v>
      </c>
      <c r="G11" s="89">
        <f t="shared" ref="G11:G128" si="5">+G10</f>
        <v>3451.32</v>
      </c>
      <c r="H11" s="84"/>
      <c r="I11" s="82"/>
      <c r="J11" s="84">
        <f t="shared" si="4"/>
        <v>194753.1184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194753.1184</v>
      </c>
      <c r="E12" s="84">
        <f t="shared" si="2"/>
        <v>811.4713266</v>
      </c>
      <c r="F12" s="84">
        <f t="shared" si="3"/>
        <v>2639.848673</v>
      </c>
      <c r="G12" s="89">
        <f t="shared" si="5"/>
        <v>3451.32</v>
      </c>
      <c r="H12" s="84"/>
      <c r="I12" s="82"/>
      <c r="J12" s="84">
        <f t="shared" si="4"/>
        <v>192113.2697</v>
      </c>
      <c r="K12" s="81"/>
      <c r="L12" s="81"/>
      <c r="M12" s="90">
        <f t="array" ref="M12">INDEX(B8:M108,MATCH(5,A8:A108,0),MATCH("End Balance",B8:M8,0))</f>
        <v>186800.5284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192113.2697</v>
      </c>
      <c r="E13" s="84">
        <f t="shared" si="2"/>
        <v>800.4719571</v>
      </c>
      <c r="F13" s="84">
        <f t="shared" si="3"/>
        <v>2650.848043</v>
      </c>
      <c r="G13" s="89">
        <f t="shared" si="5"/>
        <v>3451.32</v>
      </c>
      <c r="H13" s="84"/>
      <c r="I13" s="82"/>
      <c r="J13" s="84">
        <f t="shared" si="4"/>
        <v>189462.4217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189462.4217</v>
      </c>
      <c r="E14" s="84">
        <f t="shared" si="2"/>
        <v>789.426757</v>
      </c>
      <c r="F14" s="84">
        <f t="shared" si="3"/>
        <v>2661.893243</v>
      </c>
      <c r="G14" s="89">
        <f t="shared" si="5"/>
        <v>3451.32</v>
      </c>
      <c r="H14" s="84"/>
      <c r="I14" s="82"/>
      <c r="J14" s="84">
        <f t="shared" si="4"/>
        <v>186800.5284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186800.5284</v>
      </c>
      <c r="E15" s="84">
        <f t="shared" si="2"/>
        <v>778.3355351</v>
      </c>
      <c r="F15" s="84">
        <f t="shared" si="3"/>
        <v>2672.984465</v>
      </c>
      <c r="G15" s="89">
        <f t="shared" si="5"/>
        <v>3451.32</v>
      </c>
      <c r="H15" s="84"/>
      <c r="I15" s="82"/>
      <c r="J15" s="84">
        <f t="shared" si="4"/>
        <v>184127.544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184127.544</v>
      </c>
      <c r="E16" s="84">
        <f t="shared" si="2"/>
        <v>767.1980999</v>
      </c>
      <c r="F16" s="84">
        <f t="shared" si="3"/>
        <v>2684.1219</v>
      </c>
      <c r="G16" s="89">
        <f t="shared" si="5"/>
        <v>3451.32</v>
      </c>
      <c r="H16" s="84"/>
      <c r="I16" s="82"/>
      <c r="J16" s="84">
        <f t="shared" si="4"/>
        <v>181443.4221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181443.4221</v>
      </c>
      <c r="E17" s="84">
        <f t="shared" si="2"/>
        <v>756.0142586</v>
      </c>
      <c r="F17" s="84">
        <f t="shared" si="3"/>
        <v>2695.305741</v>
      </c>
      <c r="G17" s="89">
        <f t="shared" si="5"/>
        <v>3451.32</v>
      </c>
      <c r="H17" s="84"/>
      <c r="I17" s="82"/>
      <c r="J17" s="84">
        <f t="shared" si="4"/>
        <v>178748.1163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178748.1163</v>
      </c>
      <c r="E18" s="84">
        <f t="shared" si="2"/>
        <v>744.783818</v>
      </c>
      <c r="F18" s="84">
        <f t="shared" si="3"/>
        <v>2706.536182</v>
      </c>
      <c r="G18" s="89">
        <f t="shared" si="5"/>
        <v>3451.32</v>
      </c>
      <c r="H18" s="84"/>
      <c r="I18" s="82"/>
      <c r="J18" s="84">
        <f t="shared" si="4"/>
        <v>176041.5801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176041.5801</v>
      </c>
      <c r="E19" s="84">
        <f t="shared" si="2"/>
        <v>733.5065839</v>
      </c>
      <c r="F19" s="84">
        <f t="shared" si="3"/>
        <v>2717.813416</v>
      </c>
      <c r="G19" s="89">
        <f t="shared" si="5"/>
        <v>3451.32</v>
      </c>
      <c r="H19" s="84"/>
      <c r="I19" s="82"/>
      <c r="J19" s="84">
        <f t="shared" si="4"/>
        <v>173323.7667</v>
      </c>
      <c r="K19" s="81"/>
      <c r="L19" s="81"/>
      <c r="M19" s="87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173323.7667</v>
      </c>
      <c r="E20" s="84">
        <f t="shared" si="2"/>
        <v>722.1823614</v>
      </c>
      <c r="F20" s="84">
        <f t="shared" si="3"/>
        <v>2729.137639</v>
      </c>
      <c r="G20" s="89">
        <f t="shared" si="5"/>
        <v>3451.32</v>
      </c>
      <c r="H20" s="84"/>
      <c r="I20" s="82"/>
      <c r="J20" s="84">
        <f t="shared" si="4"/>
        <v>170594.6291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170594.6291</v>
      </c>
      <c r="E21" s="84">
        <f t="shared" si="2"/>
        <v>710.8109545</v>
      </c>
      <c r="F21" s="84">
        <f t="shared" si="3"/>
        <v>2740.509045</v>
      </c>
      <c r="G21" s="89">
        <f t="shared" si="5"/>
        <v>3451.32</v>
      </c>
      <c r="H21" s="84"/>
      <c r="I21" s="82"/>
      <c r="J21" s="84">
        <f t="shared" si="4"/>
        <v>167854.12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167854.12</v>
      </c>
      <c r="E22" s="84">
        <f t="shared" si="2"/>
        <v>699.3921668</v>
      </c>
      <c r="F22" s="84">
        <f t="shared" si="3"/>
        <v>2751.927833</v>
      </c>
      <c r="G22" s="89">
        <f t="shared" si="5"/>
        <v>3451.32</v>
      </c>
      <c r="H22" s="84"/>
      <c r="I22" s="82"/>
      <c r="J22" s="84">
        <f t="shared" si="4"/>
        <v>165102.1922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165102.1922</v>
      </c>
      <c r="E23" s="84">
        <f t="shared" si="2"/>
        <v>687.9258009</v>
      </c>
      <c r="F23" s="84">
        <f t="shared" si="3"/>
        <v>2763.394199</v>
      </c>
      <c r="G23" s="89">
        <f t="shared" si="5"/>
        <v>3451.32</v>
      </c>
      <c r="H23" s="84"/>
      <c r="I23" s="82"/>
      <c r="J23" s="84">
        <f t="shared" si="4"/>
        <v>162338.798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162338.798</v>
      </c>
      <c r="E24" s="84">
        <f t="shared" si="2"/>
        <v>676.4116584</v>
      </c>
      <c r="F24" s="84">
        <f t="shared" si="3"/>
        <v>2774.908342</v>
      </c>
      <c r="G24" s="89">
        <f t="shared" si="5"/>
        <v>3451.32</v>
      </c>
      <c r="H24" s="84"/>
      <c r="I24" s="82"/>
      <c r="J24" s="84">
        <f t="shared" si="4"/>
        <v>159563.8897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159563.8897</v>
      </c>
      <c r="E25" s="84">
        <f t="shared" si="2"/>
        <v>664.8495403</v>
      </c>
      <c r="F25" s="84">
        <f t="shared" si="3"/>
        <v>2786.47046</v>
      </c>
      <c r="G25" s="89">
        <f t="shared" si="5"/>
        <v>3451.32</v>
      </c>
      <c r="H25" s="84"/>
      <c r="I25" s="82"/>
      <c r="J25" s="84">
        <f t="shared" si="4"/>
        <v>156777.4192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156777.4192</v>
      </c>
      <c r="E26" s="84">
        <f t="shared" si="2"/>
        <v>653.2392467</v>
      </c>
      <c r="F26" s="84">
        <f t="shared" si="3"/>
        <v>2798.080753</v>
      </c>
      <c r="G26" s="89">
        <f t="shared" si="5"/>
        <v>3451.32</v>
      </c>
      <c r="H26" s="84"/>
      <c r="I26" s="82"/>
      <c r="J26" s="84">
        <f t="shared" si="4"/>
        <v>153979.3385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153979.3385</v>
      </c>
      <c r="E27" s="84">
        <f t="shared" si="2"/>
        <v>641.5805769</v>
      </c>
      <c r="F27" s="84">
        <f t="shared" si="3"/>
        <v>2809.739423</v>
      </c>
      <c r="G27" s="89">
        <f t="shared" si="5"/>
        <v>3451.32</v>
      </c>
      <c r="H27" s="84"/>
      <c r="I27" s="82"/>
      <c r="J27" s="84">
        <f t="shared" si="4"/>
        <v>151169.599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151169.599</v>
      </c>
      <c r="E28" s="84">
        <f t="shared" si="2"/>
        <v>629.8733293</v>
      </c>
      <c r="F28" s="84">
        <f t="shared" si="3"/>
        <v>2821.446671</v>
      </c>
      <c r="G28" s="89">
        <f t="shared" si="5"/>
        <v>3451.32</v>
      </c>
      <c r="H28" s="84"/>
      <c r="I28" s="82"/>
      <c r="J28" s="84">
        <f t="shared" si="4"/>
        <v>148348.1524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148348.1524</v>
      </c>
      <c r="E29" s="84">
        <f t="shared" si="2"/>
        <v>618.1173015</v>
      </c>
      <c r="F29" s="84">
        <f t="shared" si="3"/>
        <v>2833.202698</v>
      </c>
      <c r="G29" s="89">
        <f t="shared" si="5"/>
        <v>3451.32</v>
      </c>
      <c r="H29" s="84"/>
      <c r="I29" s="82"/>
      <c r="J29" s="84">
        <f t="shared" si="4"/>
        <v>145514.9497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145514.9497</v>
      </c>
      <c r="E30" s="84">
        <f t="shared" si="2"/>
        <v>606.3122903</v>
      </c>
      <c r="F30" s="84">
        <f t="shared" si="3"/>
        <v>2845.00771</v>
      </c>
      <c r="G30" s="89">
        <f t="shared" si="5"/>
        <v>3451.32</v>
      </c>
      <c r="H30" s="84"/>
      <c r="I30" s="82"/>
      <c r="J30" s="84">
        <f t="shared" si="4"/>
        <v>142669.942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142669.942</v>
      </c>
      <c r="E31" s="84">
        <f t="shared" si="2"/>
        <v>594.4580915</v>
      </c>
      <c r="F31" s="84">
        <f t="shared" si="3"/>
        <v>2856.861909</v>
      </c>
      <c r="G31" s="89">
        <f t="shared" si="5"/>
        <v>3451.32</v>
      </c>
      <c r="H31" s="84"/>
      <c r="I31" s="82"/>
      <c r="J31" s="84">
        <f t="shared" si="4"/>
        <v>139813.08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139813.08</v>
      </c>
      <c r="E32" s="84">
        <f t="shared" si="2"/>
        <v>582.5545002</v>
      </c>
      <c r="F32" s="84">
        <f t="shared" si="3"/>
        <v>2868.7655</v>
      </c>
      <c r="G32" s="89">
        <f t="shared" si="5"/>
        <v>3451.32</v>
      </c>
      <c r="H32" s="84"/>
      <c r="I32" s="82"/>
      <c r="J32" s="84">
        <f t="shared" si="4"/>
        <v>136944.3145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136944.3145</v>
      </c>
      <c r="E33" s="84">
        <f t="shared" si="2"/>
        <v>570.6013106</v>
      </c>
      <c r="F33" s="84">
        <f t="shared" si="3"/>
        <v>2880.718689</v>
      </c>
      <c r="G33" s="89">
        <f t="shared" si="5"/>
        <v>3451.32</v>
      </c>
      <c r="H33" s="84"/>
      <c r="I33" s="82"/>
      <c r="J33" s="84">
        <f t="shared" si="4"/>
        <v>134063.5959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134063.5959</v>
      </c>
      <c r="E34" s="84">
        <f t="shared" si="2"/>
        <v>558.5983161</v>
      </c>
      <c r="F34" s="84">
        <f t="shared" si="3"/>
        <v>2892.721684</v>
      </c>
      <c r="G34" s="89">
        <f t="shared" si="5"/>
        <v>3451.32</v>
      </c>
      <c r="H34" s="84"/>
      <c r="I34" s="82"/>
      <c r="J34" s="84">
        <f t="shared" si="4"/>
        <v>131170.8742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131170.8742</v>
      </c>
      <c r="E35" s="84">
        <f t="shared" si="2"/>
        <v>546.545309</v>
      </c>
      <c r="F35" s="84">
        <f t="shared" si="3"/>
        <v>2904.774691</v>
      </c>
      <c r="G35" s="89">
        <f t="shared" si="5"/>
        <v>3451.32</v>
      </c>
      <c r="H35" s="84"/>
      <c r="I35" s="82"/>
      <c r="J35" s="84">
        <f t="shared" si="4"/>
        <v>128266.0995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128266.0995</v>
      </c>
      <c r="E36" s="84">
        <f t="shared" si="2"/>
        <v>534.4420812</v>
      </c>
      <c r="F36" s="84">
        <f t="shared" si="3"/>
        <v>2916.877919</v>
      </c>
      <c r="G36" s="89">
        <f t="shared" si="5"/>
        <v>3451.32</v>
      </c>
      <c r="H36" s="84"/>
      <c r="I36" s="82"/>
      <c r="J36" s="84">
        <f t="shared" si="4"/>
        <v>125349.2216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125349.2216</v>
      </c>
      <c r="E37" s="84">
        <f t="shared" si="2"/>
        <v>522.2884232</v>
      </c>
      <c r="F37" s="84">
        <f t="shared" si="3"/>
        <v>2929.031577</v>
      </c>
      <c r="G37" s="89">
        <f t="shared" si="5"/>
        <v>3451.32</v>
      </c>
      <c r="H37" s="84"/>
      <c r="I37" s="82"/>
      <c r="J37" s="84">
        <f t="shared" si="4"/>
        <v>122420.19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122420.19</v>
      </c>
      <c r="E38" s="84">
        <f t="shared" si="2"/>
        <v>510.0841249</v>
      </c>
      <c r="F38" s="84">
        <f t="shared" si="3"/>
        <v>2941.235875</v>
      </c>
      <c r="G38" s="89">
        <f t="shared" si="5"/>
        <v>3451.32</v>
      </c>
      <c r="H38" s="84"/>
      <c r="I38" s="82"/>
      <c r="J38" s="84">
        <f t="shared" si="4"/>
        <v>119478.9541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119478.9541</v>
      </c>
      <c r="E39" s="84">
        <f t="shared" si="2"/>
        <v>497.8289755</v>
      </c>
      <c r="F39" s="84">
        <f t="shared" si="3"/>
        <v>2953.491025</v>
      </c>
      <c r="G39" s="89">
        <f t="shared" si="5"/>
        <v>3451.32</v>
      </c>
      <c r="H39" s="84"/>
      <c r="I39" s="82"/>
      <c r="J39" s="84">
        <f t="shared" si="4"/>
        <v>116525.4631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116525.4631</v>
      </c>
      <c r="E40" s="84">
        <f t="shared" si="2"/>
        <v>485.5227629</v>
      </c>
      <c r="F40" s="84">
        <f t="shared" si="3"/>
        <v>2965.797237</v>
      </c>
      <c r="G40" s="89">
        <f t="shared" si="5"/>
        <v>3451.32</v>
      </c>
      <c r="H40" s="84"/>
      <c r="I40" s="82"/>
      <c r="J40" s="84">
        <f t="shared" si="4"/>
        <v>113559.6658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113559.6658</v>
      </c>
      <c r="E41" s="84">
        <f t="shared" si="2"/>
        <v>473.1652744</v>
      </c>
      <c r="F41" s="84">
        <f t="shared" si="3"/>
        <v>2978.154726</v>
      </c>
      <c r="G41" s="89">
        <f t="shared" si="5"/>
        <v>3451.32</v>
      </c>
      <c r="H41" s="84"/>
      <c r="I41" s="82"/>
      <c r="J41" s="84">
        <f t="shared" si="4"/>
        <v>110581.5111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110581.5111</v>
      </c>
      <c r="E42" s="84">
        <f t="shared" si="2"/>
        <v>460.7562963</v>
      </c>
      <c r="F42" s="84">
        <f t="shared" si="3"/>
        <v>2990.563704</v>
      </c>
      <c r="G42" s="89">
        <f t="shared" si="5"/>
        <v>3451.32</v>
      </c>
      <c r="H42" s="84"/>
      <c r="I42" s="82"/>
      <c r="J42" s="84">
        <f t="shared" si="4"/>
        <v>107590.9474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107590.9474</v>
      </c>
      <c r="E43" s="84">
        <f t="shared" si="2"/>
        <v>448.2956142</v>
      </c>
      <c r="F43" s="84">
        <f t="shared" si="3"/>
        <v>3003.024386</v>
      </c>
      <c r="G43" s="89">
        <f t="shared" si="5"/>
        <v>3451.32</v>
      </c>
      <c r="H43" s="84"/>
      <c r="I43" s="82"/>
      <c r="J43" s="84">
        <f t="shared" si="4"/>
        <v>104587.923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104587.923</v>
      </c>
      <c r="E44" s="84">
        <f t="shared" si="2"/>
        <v>435.7830126</v>
      </c>
      <c r="F44" s="84">
        <f t="shared" si="3"/>
        <v>3015.536987</v>
      </c>
      <c r="G44" s="89">
        <f t="shared" si="5"/>
        <v>3451.32</v>
      </c>
      <c r="H44" s="84"/>
      <c r="I44" s="82"/>
      <c r="J44" s="84">
        <f t="shared" si="4"/>
        <v>101572.386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101572.386</v>
      </c>
      <c r="E45" s="84">
        <f t="shared" si="2"/>
        <v>423.2182752</v>
      </c>
      <c r="F45" s="84">
        <f t="shared" si="3"/>
        <v>3028.101725</v>
      </c>
      <c r="G45" s="89">
        <f t="shared" si="5"/>
        <v>3451.32</v>
      </c>
      <c r="H45" s="84"/>
      <c r="I45" s="82"/>
      <c r="J45" s="84">
        <f t="shared" si="4"/>
        <v>98544.28432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98544.28432</v>
      </c>
      <c r="E46" s="84">
        <f t="shared" si="2"/>
        <v>410.6011847</v>
      </c>
      <c r="F46" s="84">
        <f t="shared" si="3"/>
        <v>3040.718815</v>
      </c>
      <c r="G46" s="89">
        <f t="shared" si="5"/>
        <v>3451.32</v>
      </c>
      <c r="H46" s="84"/>
      <c r="I46" s="82"/>
      <c r="J46" s="84">
        <f t="shared" si="4"/>
        <v>95503.5655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95503.5655</v>
      </c>
      <c r="E47" s="84">
        <f t="shared" si="2"/>
        <v>397.9315229</v>
      </c>
      <c r="F47" s="84">
        <f t="shared" si="3"/>
        <v>3053.388477</v>
      </c>
      <c r="G47" s="89">
        <f t="shared" si="5"/>
        <v>3451.32</v>
      </c>
      <c r="H47" s="84"/>
      <c r="I47" s="82"/>
      <c r="J47" s="84">
        <f t="shared" si="4"/>
        <v>92450.17703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92450.17703</v>
      </c>
      <c r="E48" s="84">
        <f t="shared" si="2"/>
        <v>385.2090709</v>
      </c>
      <c r="F48" s="84">
        <f t="shared" si="3"/>
        <v>3066.110929</v>
      </c>
      <c r="G48" s="89">
        <f t="shared" si="5"/>
        <v>3451.32</v>
      </c>
      <c r="H48" s="84"/>
      <c r="I48" s="82"/>
      <c r="J48" s="84">
        <f t="shared" si="4"/>
        <v>89384.0661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89384.0661</v>
      </c>
      <c r="E49" s="84">
        <f t="shared" si="2"/>
        <v>372.4336087</v>
      </c>
      <c r="F49" s="84">
        <f t="shared" si="3"/>
        <v>3078.886391</v>
      </c>
      <c r="G49" s="89">
        <f t="shared" si="5"/>
        <v>3451.32</v>
      </c>
      <c r="H49" s="84"/>
      <c r="I49" s="82"/>
      <c r="J49" s="84">
        <f t="shared" si="4"/>
        <v>86305.17971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86305.17971</v>
      </c>
      <c r="E50" s="84">
        <f t="shared" si="2"/>
        <v>359.6049154</v>
      </c>
      <c r="F50" s="84">
        <f t="shared" si="3"/>
        <v>3091.715085</v>
      </c>
      <c r="G50" s="89">
        <f t="shared" si="5"/>
        <v>3451.32</v>
      </c>
      <c r="H50" s="84"/>
      <c r="I50" s="82"/>
      <c r="J50" s="84">
        <f t="shared" si="4"/>
        <v>83213.46462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83213.46462</v>
      </c>
      <c r="E51" s="84">
        <f t="shared" si="2"/>
        <v>346.7227693</v>
      </c>
      <c r="F51" s="84">
        <f t="shared" si="3"/>
        <v>3104.597231</v>
      </c>
      <c r="G51" s="89">
        <f t="shared" si="5"/>
        <v>3451.32</v>
      </c>
      <c r="H51" s="84"/>
      <c r="I51" s="82"/>
      <c r="J51" s="84">
        <f t="shared" si="4"/>
        <v>80108.86739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80108.86739</v>
      </c>
      <c r="E52" s="84">
        <f t="shared" si="2"/>
        <v>333.7869475</v>
      </c>
      <c r="F52" s="84">
        <f t="shared" si="3"/>
        <v>3117.533053</v>
      </c>
      <c r="G52" s="89">
        <f t="shared" si="5"/>
        <v>3451.32</v>
      </c>
      <c r="H52" s="84"/>
      <c r="I52" s="82"/>
      <c r="J52" s="84">
        <f t="shared" si="4"/>
        <v>76991.33434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76991.33434</v>
      </c>
      <c r="E53" s="84">
        <f t="shared" si="2"/>
        <v>320.7972264</v>
      </c>
      <c r="F53" s="84">
        <f t="shared" si="3"/>
        <v>3130.522774</v>
      </c>
      <c r="G53" s="89">
        <f t="shared" si="5"/>
        <v>3451.32</v>
      </c>
      <c r="H53" s="84"/>
      <c r="I53" s="82"/>
      <c r="J53" s="84">
        <f t="shared" si="4"/>
        <v>73860.81157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73860.81157</v>
      </c>
      <c r="E54" s="84">
        <f t="shared" si="2"/>
        <v>307.7533815</v>
      </c>
      <c r="F54" s="84">
        <f t="shared" si="3"/>
        <v>3143.566618</v>
      </c>
      <c r="G54" s="89">
        <f t="shared" si="5"/>
        <v>3451.32</v>
      </c>
      <c r="H54" s="84"/>
      <c r="I54" s="82"/>
      <c r="J54" s="84">
        <f t="shared" si="4"/>
        <v>70717.24495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70717.24495</v>
      </c>
      <c r="E55" s="84">
        <f t="shared" si="2"/>
        <v>294.6551873</v>
      </c>
      <c r="F55" s="84">
        <f t="shared" si="3"/>
        <v>3156.664813</v>
      </c>
      <c r="G55" s="89">
        <f t="shared" si="5"/>
        <v>3451.32</v>
      </c>
      <c r="H55" s="84"/>
      <c r="I55" s="82"/>
      <c r="J55" s="84">
        <f t="shared" si="4"/>
        <v>67560.58013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67560.58013</v>
      </c>
      <c r="E56" s="84">
        <f t="shared" si="2"/>
        <v>281.5024172</v>
      </c>
      <c r="F56" s="84">
        <f t="shared" si="3"/>
        <v>3169.817583</v>
      </c>
      <c r="G56" s="89">
        <f t="shared" si="5"/>
        <v>3451.32</v>
      </c>
      <c r="H56" s="84"/>
      <c r="I56" s="82"/>
      <c r="J56" s="84">
        <f t="shared" si="4"/>
        <v>64390.76255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64390.76255</v>
      </c>
      <c r="E57" s="84">
        <f t="shared" si="2"/>
        <v>268.294844</v>
      </c>
      <c r="F57" s="84">
        <f t="shared" si="3"/>
        <v>3183.025156</v>
      </c>
      <c r="G57" s="89">
        <f t="shared" si="5"/>
        <v>3451.32</v>
      </c>
      <c r="H57" s="84"/>
      <c r="I57" s="82"/>
      <c r="J57" s="84">
        <f t="shared" si="4"/>
        <v>61207.7374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61207.7374</v>
      </c>
      <c r="E58" s="84">
        <f t="shared" si="2"/>
        <v>255.0322391</v>
      </c>
      <c r="F58" s="84">
        <f t="shared" si="3"/>
        <v>3196.287761</v>
      </c>
      <c r="G58" s="89">
        <f t="shared" si="5"/>
        <v>3451.32</v>
      </c>
      <c r="H58" s="84"/>
      <c r="I58" s="82"/>
      <c r="J58" s="84">
        <f t="shared" si="4"/>
        <v>58011.44963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58011.44963</v>
      </c>
      <c r="E59" s="84">
        <f t="shared" si="2"/>
        <v>241.7143735</v>
      </c>
      <c r="F59" s="84">
        <f t="shared" si="3"/>
        <v>3209.605627</v>
      </c>
      <c r="G59" s="89">
        <f t="shared" si="5"/>
        <v>3451.32</v>
      </c>
      <c r="H59" s="84"/>
      <c r="I59" s="82"/>
      <c r="J59" s="84">
        <f t="shared" si="4"/>
        <v>54801.84401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54801.84401</v>
      </c>
      <c r="E60" s="84">
        <f t="shared" si="2"/>
        <v>228.3410167</v>
      </c>
      <c r="F60" s="84">
        <f t="shared" si="3"/>
        <v>3222.978983</v>
      </c>
      <c r="G60" s="89">
        <f t="shared" si="5"/>
        <v>3451.32</v>
      </c>
      <c r="H60" s="84"/>
      <c r="I60" s="82"/>
      <c r="J60" s="84">
        <f t="shared" si="4"/>
        <v>51578.86502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51578.86502</v>
      </c>
      <c r="E61" s="84">
        <f t="shared" si="2"/>
        <v>214.9119376</v>
      </c>
      <c r="F61" s="84">
        <f t="shared" si="3"/>
        <v>3236.408062</v>
      </c>
      <c r="G61" s="89">
        <f t="shared" si="5"/>
        <v>3451.32</v>
      </c>
      <c r="H61" s="84"/>
      <c r="I61" s="82"/>
      <c r="J61" s="84">
        <f t="shared" si="4"/>
        <v>48342.45696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48342.45696</v>
      </c>
      <c r="E62" s="84">
        <f t="shared" si="2"/>
        <v>201.426904</v>
      </c>
      <c r="F62" s="84">
        <f t="shared" si="3"/>
        <v>3249.893096</v>
      </c>
      <c r="G62" s="89">
        <f t="shared" si="5"/>
        <v>3451.32</v>
      </c>
      <c r="H62" s="84"/>
      <c r="I62" s="82"/>
      <c r="J62" s="84">
        <f t="shared" si="4"/>
        <v>45092.56387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45092.56387</v>
      </c>
      <c r="E63" s="84">
        <f t="shared" si="2"/>
        <v>187.8856828</v>
      </c>
      <c r="F63" s="84">
        <f t="shared" si="3"/>
        <v>3263.434317</v>
      </c>
      <c r="G63" s="89">
        <f t="shared" si="5"/>
        <v>3451.32</v>
      </c>
      <c r="H63" s="84"/>
      <c r="I63" s="82"/>
      <c r="J63" s="84">
        <f t="shared" si="4"/>
        <v>41829.12955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41829.12955</v>
      </c>
      <c r="E64" s="84">
        <f t="shared" si="2"/>
        <v>174.2880398</v>
      </c>
      <c r="F64" s="84">
        <f t="shared" si="3"/>
        <v>3277.03196</v>
      </c>
      <c r="G64" s="89">
        <f t="shared" si="5"/>
        <v>3451.32</v>
      </c>
      <c r="H64" s="84"/>
      <c r="I64" s="82"/>
      <c r="J64" s="84">
        <f t="shared" si="4"/>
        <v>38552.09759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38552.09759</v>
      </c>
      <c r="E65" s="84">
        <f t="shared" si="2"/>
        <v>160.63374</v>
      </c>
      <c r="F65" s="84">
        <f t="shared" si="3"/>
        <v>3290.68626</v>
      </c>
      <c r="G65" s="89">
        <f t="shared" si="5"/>
        <v>3451.32</v>
      </c>
      <c r="H65" s="84"/>
      <c r="I65" s="82"/>
      <c r="J65" s="84">
        <f t="shared" si="4"/>
        <v>35261.41133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35261.41133</v>
      </c>
      <c r="E66" s="84">
        <f t="shared" si="2"/>
        <v>146.9225472</v>
      </c>
      <c r="F66" s="84">
        <f t="shared" si="3"/>
        <v>3304.397453</v>
      </c>
      <c r="G66" s="89">
        <f t="shared" si="5"/>
        <v>3451.32</v>
      </c>
      <c r="H66" s="84"/>
      <c r="I66" s="82"/>
      <c r="J66" s="84">
        <f t="shared" si="4"/>
        <v>31957.01388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31957.01388</v>
      </c>
      <c r="E67" s="84">
        <f t="shared" si="2"/>
        <v>133.1542245</v>
      </c>
      <c r="F67" s="84">
        <f t="shared" si="3"/>
        <v>3318.165776</v>
      </c>
      <c r="G67" s="89">
        <f t="shared" si="5"/>
        <v>3451.32</v>
      </c>
      <c r="H67" s="84"/>
      <c r="I67" s="82"/>
      <c r="J67" s="84">
        <f t="shared" si="4"/>
        <v>28638.8481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28638.8481</v>
      </c>
      <c r="E68" s="84">
        <f t="shared" si="2"/>
        <v>119.3285338</v>
      </c>
      <c r="F68" s="84">
        <f t="shared" si="3"/>
        <v>3331.991466</v>
      </c>
      <c r="G68" s="89">
        <f t="shared" si="5"/>
        <v>3451.32</v>
      </c>
      <c r="H68" s="84"/>
      <c r="I68" s="82"/>
      <c r="J68" s="84">
        <f t="shared" si="4"/>
        <v>25306.85663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25306.85663</v>
      </c>
      <c r="E69" s="84">
        <f t="shared" si="2"/>
        <v>105.445236</v>
      </c>
      <c r="F69" s="84">
        <f t="shared" si="3"/>
        <v>3345.874764</v>
      </c>
      <c r="G69" s="89">
        <f t="shared" si="5"/>
        <v>3451.32</v>
      </c>
      <c r="H69" s="84"/>
      <c r="I69" s="82"/>
      <c r="J69" s="84">
        <f t="shared" si="4"/>
        <v>21960.98187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21960.98187</v>
      </c>
      <c r="E70" s="84">
        <f t="shared" si="2"/>
        <v>91.50409113</v>
      </c>
      <c r="F70" s="84">
        <f t="shared" si="3"/>
        <v>3359.815909</v>
      </c>
      <c r="G70" s="89">
        <f t="shared" si="5"/>
        <v>3451.32</v>
      </c>
      <c r="H70" s="84"/>
      <c r="I70" s="82"/>
      <c r="J70" s="84">
        <f t="shared" si="4"/>
        <v>18601.16596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18601.16596</v>
      </c>
      <c r="E71" s="84">
        <f t="shared" si="2"/>
        <v>77.50485817</v>
      </c>
      <c r="F71" s="84">
        <f t="shared" si="3"/>
        <v>3373.815142</v>
      </c>
      <c r="G71" s="89">
        <f t="shared" si="5"/>
        <v>3451.32</v>
      </c>
      <c r="H71" s="84"/>
      <c r="I71" s="82"/>
      <c r="J71" s="84">
        <f t="shared" si="4"/>
        <v>15227.35082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15227.35082</v>
      </c>
      <c r="E72" s="84">
        <f t="shared" si="2"/>
        <v>63.44729508</v>
      </c>
      <c r="F72" s="84">
        <f t="shared" si="3"/>
        <v>3387.872705</v>
      </c>
      <c r="G72" s="89">
        <f t="shared" si="5"/>
        <v>3451.32</v>
      </c>
      <c r="H72" s="84"/>
      <c r="I72" s="82"/>
      <c r="J72" s="84">
        <f t="shared" si="4"/>
        <v>11839.47811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11839.47811</v>
      </c>
      <c r="E73" s="84">
        <f t="shared" si="2"/>
        <v>49.33115881</v>
      </c>
      <c r="F73" s="84">
        <f t="shared" si="3"/>
        <v>3401.988841</v>
      </c>
      <c r="G73" s="89">
        <f t="shared" si="5"/>
        <v>3451.32</v>
      </c>
      <c r="H73" s="84"/>
      <c r="I73" s="82"/>
      <c r="J73" s="84">
        <f t="shared" si="4"/>
        <v>8437.489274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8437.489274</v>
      </c>
      <c r="E74" s="84">
        <f t="shared" si="2"/>
        <v>35.15620531</v>
      </c>
      <c r="F74" s="84">
        <f t="shared" si="3"/>
        <v>3416.163795</v>
      </c>
      <c r="G74" s="89">
        <f t="shared" si="5"/>
        <v>3451.32</v>
      </c>
      <c r="H74" s="84"/>
      <c r="I74" s="82"/>
      <c r="J74" s="84">
        <f t="shared" si="4"/>
        <v>5021.325479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5021.325479</v>
      </c>
      <c r="E75" s="84">
        <f t="shared" si="2"/>
        <v>20.9221895</v>
      </c>
      <c r="F75" s="84">
        <f t="shared" si="3"/>
        <v>3430.397811</v>
      </c>
      <c r="G75" s="89">
        <f t="shared" si="5"/>
        <v>3451.32</v>
      </c>
      <c r="H75" s="84"/>
      <c r="I75" s="82"/>
      <c r="J75" s="84">
        <f t="shared" si="4"/>
        <v>1590.927668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1590.927668</v>
      </c>
      <c r="E76" s="84">
        <f t="shared" si="2"/>
        <v>6.628865285</v>
      </c>
      <c r="F76" s="84">
        <f t="shared" si="3"/>
        <v>3444.691135</v>
      </c>
      <c r="G76" s="89">
        <f t="shared" si="5"/>
        <v>3451.32</v>
      </c>
      <c r="H76" s="84"/>
      <c r="I76" s="82"/>
      <c r="J76" s="84">
        <f t="shared" si="4"/>
        <v>-1853.763466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-1853.763466</v>
      </c>
      <c r="E77" s="84">
        <f t="shared" si="2"/>
        <v>-7.724014443</v>
      </c>
      <c r="F77" s="84">
        <f t="shared" si="3"/>
        <v>3459.044014</v>
      </c>
      <c r="G77" s="89">
        <f t="shared" si="5"/>
        <v>3451.32</v>
      </c>
      <c r="H77" s="84"/>
      <c r="I77" s="82"/>
      <c r="J77" s="84">
        <f t="shared" si="4"/>
        <v>-5312.807481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-5312.807481</v>
      </c>
      <c r="E78" s="84">
        <f t="shared" si="2"/>
        <v>-22.13669784</v>
      </c>
      <c r="F78" s="84">
        <f t="shared" si="3"/>
        <v>3473.456698</v>
      </c>
      <c r="G78" s="89">
        <f t="shared" si="5"/>
        <v>3451.32</v>
      </c>
      <c r="H78" s="84"/>
      <c r="I78" s="82"/>
      <c r="J78" s="84">
        <f t="shared" si="4"/>
        <v>-8786.264179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-8786.264179</v>
      </c>
      <c r="E79" s="84">
        <f t="shared" si="2"/>
        <v>-36.60943408</v>
      </c>
      <c r="F79" s="84">
        <f t="shared" si="3"/>
        <v>3487.929434</v>
      </c>
      <c r="G79" s="89">
        <f t="shared" si="5"/>
        <v>3451.32</v>
      </c>
      <c r="H79" s="84"/>
      <c r="I79" s="82"/>
      <c r="J79" s="84">
        <f t="shared" si="4"/>
        <v>-12274.19361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-12274.19361</v>
      </c>
      <c r="E80" s="84">
        <f t="shared" si="2"/>
        <v>-51.14247339</v>
      </c>
      <c r="F80" s="84">
        <f t="shared" si="3"/>
        <v>3502.462473</v>
      </c>
      <c r="G80" s="89">
        <f t="shared" si="5"/>
        <v>3451.32</v>
      </c>
      <c r="H80" s="84"/>
      <c r="I80" s="82"/>
      <c r="J80" s="84">
        <f t="shared" si="4"/>
        <v>-15776.65609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-15776.65609</v>
      </c>
      <c r="E81" s="84">
        <f t="shared" si="2"/>
        <v>-65.73606703</v>
      </c>
      <c r="F81" s="84">
        <f t="shared" si="3"/>
        <v>3517.056067</v>
      </c>
      <c r="G81" s="89">
        <f t="shared" si="5"/>
        <v>3451.32</v>
      </c>
      <c r="H81" s="84"/>
      <c r="I81" s="82"/>
      <c r="J81" s="84">
        <f t="shared" si="4"/>
        <v>-19293.71215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-19293.71215</v>
      </c>
      <c r="E82" s="84">
        <f t="shared" si="2"/>
        <v>-80.3904673</v>
      </c>
      <c r="F82" s="84">
        <f t="shared" si="3"/>
        <v>3531.710467</v>
      </c>
      <c r="G82" s="89">
        <f t="shared" si="5"/>
        <v>3451.32</v>
      </c>
      <c r="H82" s="84"/>
      <c r="I82" s="82"/>
      <c r="J82" s="84">
        <f t="shared" si="4"/>
        <v>-22825.42262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-22825.42262</v>
      </c>
      <c r="E83" s="84">
        <f t="shared" si="2"/>
        <v>-95.10592758</v>
      </c>
      <c r="F83" s="84">
        <f t="shared" si="3"/>
        <v>3546.425928</v>
      </c>
      <c r="G83" s="89">
        <f t="shared" si="5"/>
        <v>3451.32</v>
      </c>
      <c r="H83" s="84"/>
      <c r="I83" s="82"/>
      <c r="J83" s="84">
        <f t="shared" si="4"/>
        <v>-26371.84855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-26371.84855</v>
      </c>
      <c r="E84" s="84">
        <f t="shared" si="2"/>
        <v>-109.8827023</v>
      </c>
      <c r="F84" s="84">
        <f t="shared" si="3"/>
        <v>3561.202702</v>
      </c>
      <c r="G84" s="89">
        <f t="shared" si="5"/>
        <v>3451.32</v>
      </c>
      <c r="H84" s="84"/>
      <c r="I84" s="82"/>
      <c r="J84" s="84">
        <f t="shared" si="4"/>
        <v>-29933.05125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-29933.05125</v>
      </c>
      <c r="E85" s="84">
        <f t="shared" si="2"/>
        <v>-124.7210469</v>
      </c>
      <c r="F85" s="84">
        <f t="shared" si="3"/>
        <v>3576.041047</v>
      </c>
      <c r="G85" s="89">
        <f t="shared" si="5"/>
        <v>3451.32</v>
      </c>
      <c r="H85" s="84"/>
      <c r="I85" s="82"/>
      <c r="J85" s="84">
        <f t="shared" si="4"/>
        <v>-33509.0923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-33509.0923</v>
      </c>
      <c r="E86" s="84">
        <f t="shared" si="2"/>
        <v>-139.6212179</v>
      </c>
      <c r="F86" s="84">
        <f t="shared" si="3"/>
        <v>3590.941218</v>
      </c>
      <c r="G86" s="89">
        <f t="shared" si="5"/>
        <v>3451.32</v>
      </c>
      <c r="H86" s="84"/>
      <c r="I86" s="82"/>
      <c r="J86" s="84">
        <f t="shared" si="4"/>
        <v>-37100.03351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-37100.03351</v>
      </c>
      <c r="E87" s="84">
        <f t="shared" si="2"/>
        <v>-154.583473</v>
      </c>
      <c r="F87" s="84">
        <f t="shared" si="3"/>
        <v>3605.903473</v>
      </c>
      <c r="G87" s="89">
        <f t="shared" si="5"/>
        <v>3451.32</v>
      </c>
      <c r="H87" s="84"/>
      <c r="I87" s="82"/>
      <c r="J87" s="84">
        <f t="shared" si="4"/>
        <v>-40705.93699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-40705.93699</v>
      </c>
      <c r="E88" s="84">
        <f t="shared" si="2"/>
        <v>-169.6080708</v>
      </c>
      <c r="F88" s="84">
        <f t="shared" si="3"/>
        <v>3620.928071</v>
      </c>
      <c r="G88" s="89">
        <f t="shared" si="5"/>
        <v>3451.32</v>
      </c>
      <c r="H88" s="84"/>
      <c r="I88" s="82"/>
      <c r="J88" s="84">
        <f t="shared" si="4"/>
        <v>-44326.86506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-44326.86506</v>
      </c>
      <c r="E89" s="84">
        <f t="shared" si="2"/>
        <v>-184.6952711</v>
      </c>
      <c r="F89" s="84">
        <f t="shared" si="3"/>
        <v>3636.015271</v>
      </c>
      <c r="G89" s="89">
        <f t="shared" si="5"/>
        <v>3451.32</v>
      </c>
      <c r="H89" s="84"/>
      <c r="I89" s="82"/>
      <c r="J89" s="84">
        <f t="shared" si="4"/>
        <v>-47962.88033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-47962.88033</v>
      </c>
      <c r="E90" s="84">
        <f t="shared" si="2"/>
        <v>-199.8453347</v>
      </c>
      <c r="F90" s="84">
        <f t="shared" si="3"/>
        <v>3651.165335</v>
      </c>
      <c r="G90" s="89">
        <f t="shared" si="5"/>
        <v>3451.32</v>
      </c>
      <c r="H90" s="84"/>
      <c r="I90" s="82"/>
      <c r="J90" s="84">
        <f t="shared" si="4"/>
        <v>-51614.04566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-51614.04566</v>
      </c>
      <c r="E91" s="84">
        <f t="shared" si="2"/>
        <v>-215.0585236</v>
      </c>
      <c r="F91" s="84">
        <f t="shared" si="3"/>
        <v>3666.378524</v>
      </c>
      <c r="G91" s="89">
        <f t="shared" si="5"/>
        <v>3451.32</v>
      </c>
      <c r="H91" s="84"/>
      <c r="I91" s="82"/>
      <c r="J91" s="84">
        <f t="shared" si="4"/>
        <v>-55280.42419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-55280.42419</v>
      </c>
      <c r="E92" s="84">
        <f t="shared" si="2"/>
        <v>-230.3351008</v>
      </c>
      <c r="F92" s="84">
        <f t="shared" si="3"/>
        <v>3681.655101</v>
      </c>
      <c r="G92" s="89">
        <f t="shared" si="5"/>
        <v>3451.32</v>
      </c>
      <c r="H92" s="84"/>
      <c r="I92" s="82"/>
      <c r="J92" s="84">
        <f t="shared" si="4"/>
        <v>-58962.07929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-58962.07929</v>
      </c>
      <c r="E93" s="84">
        <f t="shared" si="2"/>
        <v>-245.6753304</v>
      </c>
      <c r="F93" s="84">
        <f t="shared" si="3"/>
        <v>3696.99533</v>
      </c>
      <c r="G93" s="89">
        <f t="shared" si="5"/>
        <v>3451.32</v>
      </c>
      <c r="H93" s="84"/>
      <c r="I93" s="82"/>
      <c r="J93" s="84">
        <f t="shared" si="4"/>
        <v>-62659.07462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-62659.07462</v>
      </c>
      <c r="E94" s="84">
        <f t="shared" si="2"/>
        <v>-261.0794776</v>
      </c>
      <c r="F94" s="84">
        <f t="shared" si="3"/>
        <v>3712.399478</v>
      </c>
      <c r="G94" s="89">
        <f t="shared" si="5"/>
        <v>3451.32</v>
      </c>
      <c r="H94" s="84"/>
      <c r="I94" s="82"/>
      <c r="J94" s="84">
        <f t="shared" si="4"/>
        <v>-66371.4741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-66371.4741</v>
      </c>
      <c r="E95" s="84">
        <f t="shared" si="2"/>
        <v>-276.5478087</v>
      </c>
      <c r="F95" s="84">
        <f t="shared" si="3"/>
        <v>3727.867809</v>
      </c>
      <c r="G95" s="89">
        <f t="shared" si="5"/>
        <v>3451.32</v>
      </c>
      <c r="H95" s="84"/>
      <c r="I95" s="82"/>
      <c r="J95" s="84">
        <f t="shared" si="4"/>
        <v>-70099.34191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-70099.34191</v>
      </c>
      <c r="E96" s="84">
        <f t="shared" si="2"/>
        <v>-292.0805913</v>
      </c>
      <c r="F96" s="84">
        <f t="shared" si="3"/>
        <v>3743.400591</v>
      </c>
      <c r="G96" s="89">
        <f t="shared" si="5"/>
        <v>3451.32</v>
      </c>
      <c r="H96" s="84"/>
      <c r="I96" s="82"/>
      <c r="J96" s="84">
        <f t="shared" si="4"/>
        <v>-73842.7425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-73842.7425</v>
      </c>
      <c r="E97" s="84">
        <f t="shared" si="2"/>
        <v>-307.6780937</v>
      </c>
      <c r="F97" s="84">
        <f t="shared" si="3"/>
        <v>3758.998094</v>
      </c>
      <c r="G97" s="89">
        <f t="shared" si="5"/>
        <v>3451.32</v>
      </c>
      <c r="H97" s="84"/>
      <c r="I97" s="82"/>
      <c r="J97" s="84">
        <f t="shared" si="4"/>
        <v>-77601.74059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-77601.74059</v>
      </c>
      <c r="E98" s="84">
        <f t="shared" si="2"/>
        <v>-323.3405858</v>
      </c>
      <c r="F98" s="84">
        <f t="shared" si="3"/>
        <v>3774.660586</v>
      </c>
      <c r="G98" s="89">
        <f t="shared" si="5"/>
        <v>3451.32</v>
      </c>
      <c r="H98" s="84"/>
      <c r="I98" s="82"/>
      <c r="J98" s="84">
        <f t="shared" si="4"/>
        <v>-81376.40118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-81376.40118</v>
      </c>
      <c r="E99" s="84">
        <f t="shared" si="2"/>
        <v>-339.0683382</v>
      </c>
      <c r="F99" s="84">
        <f t="shared" si="3"/>
        <v>3790.388338</v>
      </c>
      <c r="G99" s="89">
        <f t="shared" si="5"/>
        <v>3451.32</v>
      </c>
      <c r="H99" s="84"/>
      <c r="I99" s="82"/>
      <c r="J99" s="84">
        <f t="shared" si="4"/>
        <v>-85166.78951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-85166.78951</v>
      </c>
      <c r="E100" s="84">
        <f t="shared" si="2"/>
        <v>-354.861623</v>
      </c>
      <c r="F100" s="84">
        <f t="shared" si="3"/>
        <v>3806.181623</v>
      </c>
      <c r="G100" s="89">
        <f t="shared" si="5"/>
        <v>3451.32</v>
      </c>
      <c r="H100" s="84"/>
      <c r="I100" s="82"/>
      <c r="J100" s="84">
        <f t="shared" si="4"/>
        <v>-88972.97114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-88972.97114</v>
      </c>
      <c r="E101" s="84">
        <f t="shared" si="2"/>
        <v>-370.7207131</v>
      </c>
      <c r="F101" s="84">
        <f t="shared" si="3"/>
        <v>3822.040713</v>
      </c>
      <c r="G101" s="89">
        <f t="shared" si="5"/>
        <v>3451.32</v>
      </c>
      <c r="H101" s="84"/>
      <c r="I101" s="82"/>
      <c r="J101" s="84">
        <f t="shared" si="4"/>
        <v>-92795.01185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-92795.01185</v>
      </c>
      <c r="E102" s="84">
        <f t="shared" si="2"/>
        <v>-386.6458827</v>
      </c>
      <c r="F102" s="84">
        <f t="shared" si="3"/>
        <v>3837.965883</v>
      </c>
      <c r="G102" s="89">
        <f t="shared" si="5"/>
        <v>3451.32</v>
      </c>
      <c r="H102" s="84"/>
      <c r="I102" s="82"/>
      <c r="J102" s="84">
        <f t="shared" si="4"/>
        <v>-96632.97773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-96632.97773</v>
      </c>
      <c r="E103" s="84">
        <f t="shared" si="2"/>
        <v>-402.6374072</v>
      </c>
      <c r="F103" s="84">
        <f t="shared" si="3"/>
        <v>3853.957407</v>
      </c>
      <c r="G103" s="89">
        <f t="shared" si="5"/>
        <v>3451.32</v>
      </c>
      <c r="H103" s="84"/>
      <c r="I103" s="82"/>
      <c r="J103" s="84">
        <f t="shared" si="4"/>
        <v>-100486.9351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-100486.9351</v>
      </c>
      <c r="E104" s="84">
        <f t="shared" si="2"/>
        <v>-418.6955631</v>
      </c>
      <c r="F104" s="84">
        <f t="shared" si="3"/>
        <v>3870.015563</v>
      </c>
      <c r="G104" s="89">
        <f t="shared" si="5"/>
        <v>3451.32</v>
      </c>
      <c r="H104" s="84"/>
      <c r="I104" s="82"/>
      <c r="J104" s="84">
        <f t="shared" si="4"/>
        <v>-104356.9507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-104356.9507</v>
      </c>
      <c r="E105" s="84">
        <f t="shared" si="2"/>
        <v>-434.8206279</v>
      </c>
      <c r="F105" s="84">
        <f t="shared" si="3"/>
        <v>3886.140628</v>
      </c>
      <c r="G105" s="89">
        <f t="shared" si="5"/>
        <v>3451.32</v>
      </c>
      <c r="H105" s="84"/>
      <c r="I105" s="82"/>
      <c r="J105" s="84">
        <f t="shared" si="4"/>
        <v>-108243.0913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-108243.0913</v>
      </c>
      <c r="E106" s="84">
        <f t="shared" si="2"/>
        <v>-451.0128805</v>
      </c>
      <c r="F106" s="84">
        <f t="shared" si="3"/>
        <v>3902.332881</v>
      </c>
      <c r="G106" s="89">
        <f t="shared" si="5"/>
        <v>3451.32</v>
      </c>
      <c r="H106" s="84"/>
      <c r="I106" s="82"/>
      <c r="J106" s="84">
        <f t="shared" si="4"/>
        <v>-112145.4242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-112145.4242</v>
      </c>
      <c r="E107" s="84">
        <f t="shared" si="2"/>
        <v>-467.2726009</v>
      </c>
      <c r="F107" s="84">
        <f t="shared" si="3"/>
        <v>3918.592601</v>
      </c>
      <c r="G107" s="89">
        <f t="shared" si="5"/>
        <v>3451.32</v>
      </c>
      <c r="H107" s="84"/>
      <c r="I107" s="82"/>
      <c r="J107" s="84">
        <f t="shared" si="4"/>
        <v>-116064.0168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-116064.0168</v>
      </c>
      <c r="E108" s="84">
        <f t="shared" si="2"/>
        <v>-483.6000701</v>
      </c>
      <c r="F108" s="84">
        <f t="shared" si="3"/>
        <v>3934.92007</v>
      </c>
      <c r="G108" s="89">
        <f t="shared" si="5"/>
        <v>3451.32</v>
      </c>
      <c r="H108" s="84"/>
      <c r="I108" s="82"/>
      <c r="J108" s="84">
        <f t="shared" si="4"/>
        <v>-119998.9369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-119998.9369</v>
      </c>
      <c r="E109" s="84">
        <f t="shared" si="2"/>
        <v>-499.9955703</v>
      </c>
      <c r="F109" s="84">
        <f t="shared" si="3"/>
        <v>3951.31557</v>
      </c>
      <c r="G109" s="89">
        <f t="shared" si="5"/>
        <v>3451.32</v>
      </c>
      <c r="H109" s="84"/>
      <c r="I109" s="82"/>
      <c r="J109" s="84">
        <f t="shared" si="4"/>
        <v>-123950.2525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-123950.2525</v>
      </c>
      <c r="E110" s="84">
        <f t="shared" si="2"/>
        <v>-516.4593852</v>
      </c>
      <c r="F110" s="84">
        <f t="shared" si="3"/>
        <v>3967.779385</v>
      </c>
      <c r="G110" s="89">
        <f t="shared" si="5"/>
        <v>3451.32</v>
      </c>
      <c r="H110" s="84"/>
      <c r="I110" s="82"/>
      <c r="J110" s="84">
        <f t="shared" si="4"/>
        <v>-127918.0318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-127918.0318</v>
      </c>
      <c r="E111" s="84">
        <f t="shared" si="2"/>
        <v>-532.9917993</v>
      </c>
      <c r="F111" s="84">
        <f t="shared" si="3"/>
        <v>3984.311799</v>
      </c>
      <c r="G111" s="89">
        <f t="shared" si="5"/>
        <v>3451.32</v>
      </c>
      <c r="H111" s="84"/>
      <c r="I111" s="82"/>
      <c r="J111" s="84">
        <f t="shared" si="4"/>
        <v>-131902.3436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-131902.3436</v>
      </c>
      <c r="E112" s="84">
        <f t="shared" si="2"/>
        <v>-549.5930985</v>
      </c>
      <c r="F112" s="84">
        <f t="shared" si="3"/>
        <v>4000.913098</v>
      </c>
      <c r="G112" s="89">
        <f t="shared" si="5"/>
        <v>3451.32</v>
      </c>
      <c r="H112" s="84"/>
      <c r="I112" s="82"/>
      <c r="J112" s="84">
        <f t="shared" si="4"/>
        <v>-135903.2567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-135903.2567</v>
      </c>
      <c r="E113" s="84">
        <f t="shared" si="2"/>
        <v>-566.2635697</v>
      </c>
      <c r="F113" s="84">
        <f t="shared" si="3"/>
        <v>4017.58357</v>
      </c>
      <c r="G113" s="89">
        <f t="shared" si="5"/>
        <v>3451.32</v>
      </c>
      <c r="H113" s="84"/>
      <c r="I113" s="82"/>
      <c r="J113" s="84">
        <f t="shared" si="4"/>
        <v>-139920.8403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-139920.8403</v>
      </c>
      <c r="E114" s="84">
        <f t="shared" si="2"/>
        <v>-583.0035013</v>
      </c>
      <c r="F114" s="84">
        <f t="shared" si="3"/>
        <v>4034.323501</v>
      </c>
      <c r="G114" s="89">
        <f t="shared" si="5"/>
        <v>3451.32</v>
      </c>
      <c r="H114" s="84"/>
      <c r="I114" s="82"/>
      <c r="J114" s="84">
        <f t="shared" si="4"/>
        <v>-143955.1638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-143955.1638</v>
      </c>
      <c r="E115" s="84">
        <f t="shared" si="2"/>
        <v>-599.8131825</v>
      </c>
      <c r="F115" s="84">
        <f t="shared" si="3"/>
        <v>4051.133183</v>
      </c>
      <c r="G115" s="89">
        <f t="shared" si="5"/>
        <v>3451.32</v>
      </c>
      <c r="H115" s="84"/>
      <c r="I115" s="82"/>
      <c r="J115" s="84">
        <f t="shared" si="4"/>
        <v>-148006.297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-148006.297</v>
      </c>
      <c r="E116" s="84">
        <f t="shared" si="2"/>
        <v>-616.6929041</v>
      </c>
      <c r="F116" s="84">
        <f t="shared" si="3"/>
        <v>4068.012904</v>
      </c>
      <c r="G116" s="89">
        <f t="shared" si="5"/>
        <v>3451.32</v>
      </c>
      <c r="H116" s="84"/>
      <c r="I116" s="82"/>
      <c r="J116" s="84">
        <f t="shared" si="4"/>
        <v>-152074.3099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-152074.3099</v>
      </c>
      <c r="E117" s="84">
        <f t="shared" si="2"/>
        <v>-633.6429579</v>
      </c>
      <c r="F117" s="84">
        <f t="shared" si="3"/>
        <v>4084.962958</v>
      </c>
      <c r="G117" s="89">
        <f t="shared" si="5"/>
        <v>3451.32</v>
      </c>
      <c r="H117" s="84"/>
      <c r="I117" s="82"/>
      <c r="J117" s="84">
        <f t="shared" si="4"/>
        <v>-156159.2729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-156159.2729</v>
      </c>
      <c r="E118" s="84">
        <f t="shared" si="2"/>
        <v>-650.6636369</v>
      </c>
      <c r="F118" s="84">
        <f t="shared" si="3"/>
        <v>4101.983637</v>
      </c>
      <c r="G118" s="89">
        <f t="shared" si="5"/>
        <v>3451.32</v>
      </c>
      <c r="H118" s="84"/>
      <c r="I118" s="82"/>
      <c r="J118" s="84">
        <f t="shared" si="4"/>
        <v>-160261.2565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-160261.2565</v>
      </c>
      <c r="E119" s="84">
        <f t="shared" si="2"/>
        <v>-667.7552354</v>
      </c>
      <c r="F119" s="84">
        <f t="shared" si="3"/>
        <v>4119.075235</v>
      </c>
      <c r="G119" s="89">
        <f t="shared" si="5"/>
        <v>3451.32</v>
      </c>
      <c r="H119" s="84"/>
      <c r="I119" s="82"/>
      <c r="J119" s="84">
        <f t="shared" si="4"/>
        <v>-164380.3317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-164380.3317</v>
      </c>
      <c r="E120" s="84">
        <f t="shared" si="2"/>
        <v>-684.9180489</v>
      </c>
      <c r="F120" s="84">
        <f t="shared" si="3"/>
        <v>4136.238049</v>
      </c>
      <c r="G120" s="89">
        <f t="shared" si="5"/>
        <v>3451.32</v>
      </c>
      <c r="H120" s="84"/>
      <c r="I120" s="82"/>
      <c r="J120" s="84">
        <f t="shared" si="4"/>
        <v>-168516.5698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-168516.5698</v>
      </c>
      <c r="E121" s="84">
        <f t="shared" si="2"/>
        <v>-702.1523741</v>
      </c>
      <c r="F121" s="84">
        <f t="shared" si="3"/>
        <v>4153.472374</v>
      </c>
      <c r="G121" s="89">
        <f t="shared" si="5"/>
        <v>3451.32</v>
      </c>
      <c r="H121" s="84"/>
      <c r="I121" s="82"/>
      <c r="J121" s="84">
        <f t="shared" si="4"/>
        <v>-172670.0421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-172670.0421</v>
      </c>
      <c r="E122" s="84">
        <f t="shared" si="2"/>
        <v>-719.4585089</v>
      </c>
      <c r="F122" s="84">
        <f t="shared" si="3"/>
        <v>4170.778509</v>
      </c>
      <c r="G122" s="89">
        <f t="shared" si="5"/>
        <v>3451.32</v>
      </c>
      <c r="H122" s="84"/>
      <c r="I122" s="82"/>
      <c r="J122" s="84">
        <f t="shared" si="4"/>
        <v>-176840.8207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-176840.8207</v>
      </c>
      <c r="E123" s="84">
        <f t="shared" si="2"/>
        <v>-736.8367527</v>
      </c>
      <c r="F123" s="84">
        <f t="shared" si="3"/>
        <v>4188.156753</v>
      </c>
      <c r="G123" s="89">
        <f t="shared" si="5"/>
        <v>3451.32</v>
      </c>
      <c r="H123" s="84"/>
      <c r="I123" s="82"/>
      <c r="J123" s="84">
        <f t="shared" si="4"/>
        <v>-181028.9774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-181028.9774</v>
      </c>
      <c r="E124" s="84">
        <f t="shared" si="2"/>
        <v>-754.2874059</v>
      </c>
      <c r="F124" s="84">
        <f t="shared" si="3"/>
        <v>4205.607406</v>
      </c>
      <c r="G124" s="89">
        <f t="shared" si="5"/>
        <v>3451.32</v>
      </c>
      <c r="H124" s="84"/>
      <c r="I124" s="82"/>
      <c r="J124" s="84">
        <f t="shared" si="4"/>
        <v>-185234.5848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-185234.5848</v>
      </c>
      <c r="E125" s="84">
        <f t="shared" si="2"/>
        <v>-771.8107701</v>
      </c>
      <c r="F125" s="84">
        <f t="shared" si="3"/>
        <v>4223.13077</v>
      </c>
      <c r="G125" s="89">
        <f t="shared" si="5"/>
        <v>3451.32</v>
      </c>
      <c r="H125" s="84"/>
      <c r="I125" s="82"/>
      <c r="J125" s="84">
        <f t="shared" si="4"/>
        <v>-189457.7156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-189457.7156</v>
      </c>
      <c r="E126" s="84">
        <f t="shared" si="2"/>
        <v>-789.4071483</v>
      </c>
      <c r="F126" s="84">
        <f t="shared" si="3"/>
        <v>4240.727148</v>
      </c>
      <c r="G126" s="89">
        <f t="shared" si="5"/>
        <v>3451.32</v>
      </c>
      <c r="H126" s="84"/>
      <c r="I126" s="82"/>
      <c r="J126" s="84">
        <f t="shared" si="4"/>
        <v>-193698.4427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-193698.4427</v>
      </c>
      <c r="E127" s="84">
        <f t="shared" si="2"/>
        <v>-807.0768447</v>
      </c>
      <c r="F127" s="84">
        <f t="shared" si="3"/>
        <v>4258.396845</v>
      </c>
      <c r="G127" s="89">
        <f t="shared" si="5"/>
        <v>3451.32</v>
      </c>
      <c r="H127" s="84"/>
      <c r="I127" s="82"/>
      <c r="J127" s="84">
        <f t="shared" si="4"/>
        <v>-197956.8396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-197956.8396</v>
      </c>
      <c r="E128" s="84">
        <f t="shared" si="2"/>
        <v>-824.8201649</v>
      </c>
      <c r="F128" s="84">
        <f t="shared" si="3"/>
        <v>4276.140165</v>
      </c>
      <c r="G128" s="89">
        <f t="shared" si="5"/>
        <v>3451.32</v>
      </c>
      <c r="H128" s="84"/>
      <c r="I128" s="82"/>
      <c r="J128" s="84">
        <f t="shared" si="4"/>
        <v>-202232.9797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-202232.9797</v>
      </c>
      <c r="E129" s="84">
        <f t="shared" si="2"/>
        <v>-842.6374156</v>
      </c>
      <c r="F129" s="84">
        <f t="shared" si="3"/>
        <v>4076.237416</v>
      </c>
      <c r="G129" s="89">
        <v>3233.6</v>
      </c>
      <c r="H129" s="84"/>
      <c r="I129" s="82"/>
      <c r="J129" s="84">
        <f t="shared" si="4"/>
        <v>-206309.2172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77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80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79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10.0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0.05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419249.4071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0.05</v>
      </c>
      <c r="J9" s="85">
        <v>180000.0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180000</v>
      </c>
      <c r="E10" s="84">
        <f t="shared" ref="E10:E129" si="2">+D10*$I$9/12</f>
        <v>750</v>
      </c>
      <c r="F10" s="84">
        <f t="shared" ref="F10:F129" si="3">G10-E10</f>
        <v>2701.32</v>
      </c>
      <c r="G10" s="89">
        <v>3451.32</v>
      </c>
      <c r="H10" s="84"/>
      <c r="I10" s="82"/>
      <c r="J10" s="84">
        <f t="shared" ref="J10:J129" si="4">+D10+E10-G10-H10</f>
        <v>177298.68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177298.68</v>
      </c>
      <c r="E11" s="84">
        <f t="shared" si="2"/>
        <v>738.7445</v>
      </c>
      <c r="F11" s="84">
        <f t="shared" si="3"/>
        <v>2712.5755</v>
      </c>
      <c r="G11" s="89">
        <f t="shared" ref="G11:G128" si="5">+G10</f>
        <v>3451.32</v>
      </c>
      <c r="H11" s="84"/>
      <c r="I11" s="82"/>
      <c r="J11" s="84">
        <f t="shared" si="4"/>
        <v>174586.1045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174586.1045</v>
      </c>
      <c r="E12" s="84">
        <f t="shared" si="2"/>
        <v>727.4421021</v>
      </c>
      <c r="F12" s="84">
        <f t="shared" si="3"/>
        <v>2723.877898</v>
      </c>
      <c r="G12" s="89">
        <f t="shared" si="5"/>
        <v>3451.32</v>
      </c>
      <c r="H12" s="84"/>
      <c r="I12" s="82"/>
      <c r="J12" s="84">
        <f t="shared" si="4"/>
        <v>171862.2266</v>
      </c>
      <c r="K12" s="81"/>
      <c r="L12" s="81"/>
      <c r="M12" s="90">
        <f t="array" ref="M12">INDEX(B8:M108,MATCH(5,A8:A108,0),MATCH("End Balance",B8:M8,0))</f>
        <v>166380.375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171862.2266</v>
      </c>
      <c r="E13" s="84">
        <f t="shared" si="2"/>
        <v>716.0926108</v>
      </c>
      <c r="F13" s="84">
        <f t="shared" si="3"/>
        <v>2735.227389</v>
      </c>
      <c r="G13" s="89">
        <f t="shared" si="5"/>
        <v>3451.32</v>
      </c>
      <c r="H13" s="84"/>
      <c r="I13" s="82"/>
      <c r="J13" s="84">
        <f t="shared" si="4"/>
        <v>169126.9992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169126.9992</v>
      </c>
      <c r="E14" s="84">
        <f t="shared" si="2"/>
        <v>704.6958301</v>
      </c>
      <c r="F14" s="84">
        <f t="shared" si="3"/>
        <v>2746.62417</v>
      </c>
      <c r="G14" s="89">
        <f t="shared" si="5"/>
        <v>3451.32</v>
      </c>
      <c r="H14" s="84"/>
      <c r="I14" s="82"/>
      <c r="J14" s="84">
        <f t="shared" si="4"/>
        <v>166380.375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166380.375</v>
      </c>
      <c r="E15" s="84">
        <f t="shared" si="2"/>
        <v>693.2515627</v>
      </c>
      <c r="F15" s="84">
        <f t="shared" si="3"/>
        <v>2758.068437</v>
      </c>
      <c r="G15" s="89">
        <f t="shared" si="5"/>
        <v>3451.32</v>
      </c>
      <c r="H15" s="84"/>
      <c r="I15" s="82"/>
      <c r="J15" s="84">
        <f t="shared" si="4"/>
        <v>163622.3066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163622.3066</v>
      </c>
      <c r="E16" s="84">
        <f t="shared" si="2"/>
        <v>681.7596109</v>
      </c>
      <c r="F16" s="84">
        <f t="shared" si="3"/>
        <v>2769.560389</v>
      </c>
      <c r="G16" s="89">
        <f t="shared" si="5"/>
        <v>3451.32</v>
      </c>
      <c r="H16" s="84"/>
      <c r="I16" s="82"/>
      <c r="J16" s="84">
        <f t="shared" si="4"/>
        <v>160852.7462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160852.7462</v>
      </c>
      <c r="E17" s="84">
        <f t="shared" si="2"/>
        <v>670.2197759</v>
      </c>
      <c r="F17" s="84">
        <f t="shared" si="3"/>
        <v>2781.100224</v>
      </c>
      <c r="G17" s="89">
        <f t="shared" si="5"/>
        <v>3451.32</v>
      </c>
      <c r="H17" s="84"/>
      <c r="I17" s="82"/>
      <c r="J17" s="84">
        <f t="shared" si="4"/>
        <v>158071.646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158071.646</v>
      </c>
      <c r="E18" s="84">
        <f t="shared" si="2"/>
        <v>658.6318583</v>
      </c>
      <c r="F18" s="84">
        <f t="shared" si="3"/>
        <v>2792.688142</v>
      </c>
      <c r="G18" s="89">
        <f t="shared" si="5"/>
        <v>3451.32</v>
      </c>
      <c r="H18" s="84"/>
      <c r="I18" s="82"/>
      <c r="J18" s="84">
        <f t="shared" si="4"/>
        <v>155278.9579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155278.9579</v>
      </c>
      <c r="E19" s="84">
        <f t="shared" si="2"/>
        <v>646.9956577</v>
      </c>
      <c r="F19" s="84">
        <f t="shared" si="3"/>
        <v>2804.324342</v>
      </c>
      <c r="G19" s="89">
        <f t="shared" si="5"/>
        <v>3451.32</v>
      </c>
      <c r="H19" s="84"/>
      <c r="I19" s="82"/>
      <c r="J19" s="84">
        <f t="shared" si="4"/>
        <v>152474.6335</v>
      </c>
      <c r="K19" s="81"/>
      <c r="L19" s="81"/>
      <c r="M19" s="87" t="s">
        <v>33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152474.6335</v>
      </c>
      <c r="E20" s="84">
        <f t="shared" si="2"/>
        <v>635.310973</v>
      </c>
      <c r="F20" s="84">
        <f t="shared" si="3"/>
        <v>2816.009027</v>
      </c>
      <c r="G20" s="89">
        <f t="shared" si="5"/>
        <v>3451.32</v>
      </c>
      <c r="H20" s="84"/>
      <c r="I20" s="82"/>
      <c r="J20" s="84">
        <f t="shared" si="4"/>
        <v>149658.6245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149658.6245</v>
      </c>
      <c r="E21" s="84">
        <f t="shared" si="2"/>
        <v>623.577602</v>
      </c>
      <c r="F21" s="84">
        <f t="shared" si="3"/>
        <v>2827.742398</v>
      </c>
      <c r="G21" s="89">
        <f t="shared" si="5"/>
        <v>3451.32</v>
      </c>
      <c r="H21" s="84"/>
      <c r="I21" s="82"/>
      <c r="J21" s="84">
        <f t="shared" si="4"/>
        <v>146830.8821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146830.8821</v>
      </c>
      <c r="E22" s="84">
        <f t="shared" si="2"/>
        <v>611.795342</v>
      </c>
      <c r="F22" s="84">
        <f t="shared" si="3"/>
        <v>2839.524658</v>
      </c>
      <c r="G22" s="89">
        <f t="shared" si="5"/>
        <v>3451.32</v>
      </c>
      <c r="H22" s="84"/>
      <c r="I22" s="82"/>
      <c r="J22" s="84">
        <f t="shared" si="4"/>
        <v>143991.3574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143991.3574</v>
      </c>
      <c r="E23" s="84">
        <f t="shared" si="2"/>
        <v>599.9639893</v>
      </c>
      <c r="F23" s="84">
        <f t="shared" si="3"/>
        <v>2851.356011</v>
      </c>
      <c r="G23" s="89">
        <f t="shared" si="5"/>
        <v>3451.32</v>
      </c>
      <c r="H23" s="84"/>
      <c r="I23" s="82"/>
      <c r="J23" s="84">
        <f t="shared" si="4"/>
        <v>141140.0014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141140.0014</v>
      </c>
      <c r="E24" s="84">
        <f t="shared" si="2"/>
        <v>588.0833392</v>
      </c>
      <c r="F24" s="84">
        <f t="shared" si="3"/>
        <v>2863.236661</v>
      </c>
      <c r="G24" s="89">
        <f t="shared" si="5"/>
        <v>3451.32</v>
      </c>
      <c r="H24" s="84"/>
      <c r="I24" s="82"/>
      <c r="J24" s="84">
        <f t="shared" si="4"/>
        <v>138276.7648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138276.7648</v>
      </c>
      <c r="E25" s="84">
        <f t="shared" si="2"/>
        <v>576.1531865</v>
      </c>
      <c r="F25" s="84">
        <f t="shared" si="3"/>
        <v>2875.166814</v>
      </c>
      <c r="G25" s="89">
        <f t="shared" si="5"/>
        <v>3451.32</v>
      </c>
      <c r="H25" s="84"/>
      <c r="I25" s="82"/>
      <c r="J25" s="84">
        <f t="shared" si="4"/>
        <v>135401.5979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135401.5979</v>
      </c>
      <c r="E26" s="84">
        <f t="shared" si="2"/>
        <v>564.1733248</v>
      </c>
      <c r="F26" s="84">
        <f t="shared" si="3"/>
        <v>2887.146675</v>
      </c>
      <c r="G26" s="89">
        <f t="shared" si="5"/>
        <v>3451.32</v>
      </c>
      <c r="H26" s="84"/>
      <c r="I26" s="82"/>
      <c r="J26" s="84">
        <f t="shared" si="4"/>
        <v>132514.4513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132514.4513</v>
      </c>
      <c r="E27" s="84">
        <f t="shared" si="2"/>
        <v>552.1435469</v>
      </c>
      <c r="F27" s="84">
        <f t="shared" si="3"/>
        <v>2899.176453</v>
      </c>
      <c r="G27" s="89">
        <f t="shared" si="5"/>
        <v>3451.32</v>
      </c>
      <c r="H27" s="84"/>
      <c r="I27" s="82"/>
      <c r="J27" s="84">
        <f t="shared" si="4"/>
        <v>129615.2748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129615.2748</v>
      </c>
      <c r="E28" s="84">
        <f t="shared" si="2"/>
        <v>540.0636451</v>
      </c>
      <c r="F28" s="84">
        <f t="shared" si="3"/>
        <v>2911.256355</v>
      </c>
      <c r="G28" s="89">
        <f t="shared" si="5"/>
        <v>3451.32</v>
      </c>
      <c r="H28" s="84"/>
      <c r="I28" s="82"/>
      <c r="J28" s="84">
        <f t="shared" si="4"/>
        <v>126704.0185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126704.0185</v>
      </c>
      <c r="E29" s="84">
        <f t="shared" si="2"/>
        <v>527.9334102</v>
      </c>
      <c r="F29" s="84">
        <f t="shared" si="3"/>
        <v>2923.38659</v>
      </c>
      <c r="G29" s="89">
        <f t="shared" si="5"/>
        <v>3451.32</v>
      </c>
      <c r="H29" s="84"/>
      <c r="I29" s="82"/>
      <c r="J29" s="84">
        <f t="shared" si="4"/>
        <v>123780.6319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123780.6319</v>
      </c>
      <c r="E30" s="84">
        <f t="shared" si="2"/>
        <v>515.7526328</v>
      </c>
      <c r="F30" s="84">
        <f t="shared" si="3"/>
        <v>2935.567367</v>
      </c>
      <c r="G30" s="89">
        <f t="shared" si="5"/>
        <v>3451.32</v>
      </c>
      <c r="H30" s="84"/>
      <c r="I30" s="82"/>
      <c r="J30" s="84">
        <f t="shared" si="4"/>
        <v>120845.0645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120845.0645</v>
      </c>
      <c r="E31" s="84">
        <f t="shared" si="2"/>
        <v>503.5211021</v>
      </c>
      <c r="F31" s="84">
        <f t="shared" si="3"/>
        <v>2947.798898</v>
      </c>
      <c r="G31" s="89">
        <f t="shared" si="5"/>
        <v>3451.32</v>
      </c>
      <c r="H31" s="84"/>
      <c r="I31" s="82"/>
      <c r="J31" s="84">
        <f t="shared" si="4"/>
        <v>117897.2656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117897.2656</v>
      </c>
      <c r="E32" s="84">
        <f t="shared" si="2"/>
        <v>491.2386067</v>
      </c>
      <c r="F32" s="84">
        <f t="shared" si="3"/>
        <v>2960.081393</v>
      </c>
      <c r="G32" s="89">
        <f t="shared" si="5"/>
        <v>3451.32</v>
      </c>
      <c r="H32" s="84"/>
      <c r="I32" s="82"/>
      <c r="J32" s="84">
        <f t="shared" si="4"/>
        <v>114937.1842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114937.1842</v>
      </c>
      <c r="E33" s="84">
        <f t="shared" si="2"/>
        <v>478.9049342</v>
      </c>
      <c r="F33" s="84">
        <f t="shared" si="3"/>
        <v>2972.415066</v>
      </c>
      <c r="G33" s="89">
        <f t="shared" si="5"/>
        <v>3451.32</v>
      </c>
      <c r="H33" s="84"/>
      <c r="I33" s="82"/>
      <c r="J33" s="84">
        <f t="shared" si="4"/>
        <v>111964.7691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111964.7691</v>
      </c>
      <c r="E34" s="84">
        <f t="shared" si="2"/>
        <v>466.5198714</v>
      </c>
      <c r="F34" s="84">
        <f t="shared" si="3"/>
        <v>2984.800129</v>
      </c>
      <c r="G34" s="89">
        <f t="shared" si="5"/>
        <v>3451.32</v>
      </c>
      <c r="H34" s="84"/>
      <c r="I34" s="82"/>
      <c r="J34" s="84">
        <f t="shared" si="4"/>
        <v>108979.969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108979.969</v>
      </c>
      <c r="E35" s="84">
        <f t="shared" si="2"/>
        <v>454.0832042</v>
      </c>
      <c r="F35" s="84">
        <f t="shared" si="3"/>
        <v>2997.236796</v>
      </c>
      <c r="G35" s="89">
        <f t="shared" si="5"/>
        <v>3451.32</v>
      </c>
      <c r="H35" s="84"/>
      <c r="I35" s="82"/>
      <c r="J35" s="84">
        <f t="shared" si="4"/>
        <v>105982.7322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105982.7322</v>
      </c>
      <c r="E36" s="84">
        <f t="shared" si="2"/>
        <v>441.5947176</v>
      </c>
      <c r="F36" s="84">
        <f t="shared" si="3"/>
        <v>3009.725282</v>
      </c>
      <c r="G36" s="89">
        <f t="shared" si="5"/>
        <v>3451.32</v>
      </c>
      <c r="H36" s="84"/>
      <c r="I36" s="82"/>
      <c r="J36" s="84">
        <f t="shared" si="4"/>
        <v>102973.0069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102973.0069</v>
      </c>
      <c r="E37" s="84">
        <f t="shared" si="2"/>
        <v>429.0541956</v>
      </c>
      <c r="F37" s="84">
        <f t="shared" si="3"/>
        <v>3022.265804</v>
      </c>
      <c r="G37" s="89">
        <f t="shared" si="5"/>
        <v>3451.32</v>
      </c>
      <c r="H37" s="84"/>
      <c r="I37" s="82"/>
      <c r="J37" s="84">
        <f t="shared" si="4"/>
        <v>99950.74113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99950.74113</v>
      </c>
      <c r="E38" s="84">
        <f t="shared" si="2"/>
        <v>416.4614214</v>
      </c>
      <c r="F38" s="84">
        <f t="shared" si="3"/>
        <v>3034.858579</v>
      </c>
      <c r="G38" s="89">
        <f t="shared" si="5"/>
        <v>3451.32</v>
      </c>
      <c r="H38" s="84"/>
      <c r="I38" s="82"/>
      <c r="J38" s="84">
        <f t="shared" si="4"/>
        <v>96915.88255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96915.88255</v>
      </c>
      <c r="E39" s="84">
        <f t="shared" si="2"/>
        <v>403.8161773</v>
      </c>
      <c r="F39" s="84">
        <f t="shared" si="3"/>
        <v>3047.503823</v>
      </c>
      <c r="G39" s="89">
        <f t="shared" si="5"/>
        <v>3451.32</v>
      </c>
      <c r="H39" s="84"/>
      <c r="I39" s="82"/>
      <c r="J39" s="84">
        <f t="shared" si="4"/>
        <v>93868.37873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93868.37873</v>
      </c>
      <c r="E40" s="84">
        <f t="shared" si="2"/>
        <v>391.1182447</v>
      </c>
      <c r="F40" s="84">
        <f t="shared" si="3"/>
        <v>3060.201755</v>
      </c>
      <c r="G40" s="89">
        <f t="shared" si="5"/>
        <v>3451.32</v>
      </c>
      <c r="H40" s="84"/>
      <c r="I40" s="82"/>
      <c r="J40" s="84">
        <f t="shared" si="4"/>
        <v>90808.17698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90808.17698</v>
      </c>
      <c r="E41" s="84">
        <f t="shared" si="2"/>
        <v>378.3674041</v>
      </c>
      <c r="F41" s="84">
        <f t="shared" si="3"/>
        <v>3072.952596</v>
      </c>
      <c r="G41" s="89">
        <f t="shared" si="5"/>
        <v>3451.32</v>
      </c>
      <c r="H41" s="84"/>
      <c r="I41" s="82"/>
      <c r="J41" s="84">
        <f t="shared" si="4"/>
        <v>87735.22438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87735.22438</v>
      </c>
      <c r="E42" s="84">
        <f t="shared" si="2"/>
        <v>365.5634349</v>
      </c>
      <c r="F42" s="84">
        <f t="shared" si="3"/>
        <v>3085.756565</v>
      </c>
      <c r="G42" s="89">
        <f t="shared" si="5"/>
        <v>3451.32</v>
      </c>
      <c r="H42" s="84"/>
      <c r="I42" s="82"/>
      <c r="J42" s="84">
        <f t="shared" si="4"/>
        <v>84649.46781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84649.46781</v>
      </c>
      <c r="E43" s="84">
        <f t="shared" si="2"/>
        <v>352.7061159</v>
      </c>
      <c r="F43" s="84">
        <f t="shared" si="3"/>
        <v>3098.613884</v>
      </c>
      <c r="G43" s="89">
        <f t="shared" si="5"/>
        <v>3451.32</v>
      </c>
      <c r="H43" s="84"/>
      <c r="I43" s="82"/>
      <c r="J43" s="84">
        <f t="shared" si="4"/>
        <v>81550.85393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81550.85393</v>
      </c>
      <c r="E44" s="84">
        <f t="shared" si="2"/>
        <v>339.7952247</v>
      </c>
      <c r="F44" s="84">
        <f t="shared" si="3"/>
        <v>3111.524775</v>
      </c>
      <c r="G44" s="89">
        <f t="shared" si="5"/>
        <v>3451.32</v>
      </c>
      <c r="H44" s="84"/>
      <c r="I44" s="82"/>
      <c r="J44" s="84">
        <f t="shared" si="4"/>
        <v>78439.32915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78439.32915</v>
      </c>
      <c r="E45" s="84">
        <f t="shared" si="2"/>
        <v>326.8305381</v>
      </c>
      <c r="F45" s="84">
        <f t="shared" si="3"/>
        <v>3124.489462</v>
      </c>
      <c r="G45" s="89">
        <f t="shared" si="5"/>
        <v>3451.32</v>
      </c>
      <c r="H45" s="84"/>
      <c r="I45" s="82"/>
      <c r="J45" s="84">
        <f t="shared" si="4"/>
        <v>75314.83969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75314.83969</v>
      </c>
      <c r="E46" s="84">
        <f t="shared" si="2"/>
        <v>313.8118321</v>
      </c>
      <c r="F46" s="84">
        <f t="shared" si="3"/>
        <v>3137.508168</v>
      </c>
      <c r="G46" s="89">
        <f t="shared" si="5"/>
        <v>3451.32</v>
      </c>
      <c r="H46" s="84"/>
      <c r="I46" s="82"/>
      <c r="J46" s="84">
        <f t="shared" si="4"/>
        <v>72177.33153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72177.33153</v>
      </c>
      <c r="E47" s="84">
        <f t="shared" si="2"/>
        <v>300.7388814</v>
      </c>
      <c r="F47" s="84">
        <f t="shared" si="3"/>
        <v>3150.581119</v>
      </c>
      <c r="G47" s="89">
        <f t="shared" si="5"/>
        <v>3451.32</v>
      </c>
      <c r="H47" s="84"/>
      <c r="I47" s="82"/>
      <c r="J47" s="84">
        <f t="shared" si="4"/>
        <v>69026.75041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69026.75041</v>
      </c>
      <c r="E48" s="84">
        <f t="shared" si="2"/>
        <v>287.61146</v>
      </c>
      <c r="F48" s="84">
        <f t="shared" si="3"/>
        <v>3163.70854</v>
      </c>
      <c r="G48" s="89">
        <f t="shared" si="5"/>
        <v>3451.32</v>
      </c>
      <c r="H48" s="84"/>
      <c r="I48" s="82"/>
      <c r="J48" s="84">
        <f t="shared" si="4"/>
        <v>65863.04187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65863.04187</v>
      </c>
      <c r="E49" s="84">
        <f t="shared" si="2"/>
        <v>274.4293411</v>
      </c>
      <c r="F49" s="84">
        <f t="shared" si="3"/>
        <v>3176.890659</v>
      </c>
      <c r="G49" s="89">
        <f t="shared" si="5"/>
        <v>3451.32</v>
      </c>
      <c r="H49" s="84"/>
      <c r="I49" s="82"/>
      <c r="J49" s="84">
        <f t="shared" si="4"/>
        <v>62686.15121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62686.15121</v>
      </c>
      <c r="E50" s="84">
        <f t="shared" si="2"/>
        <v>261.1922967</v>
      </c>
      <c r="F50" s="84">
        <f t="shared" si="3"/>
        <v>3190.127703</v>
      </c>
      <c r="G50" s="89">
        <f t="shared" si="5"/>
        <v>3451.32</v>
      </c>
      <c r="H50" s="84"/>
      <c r="I50" s="82"/>
      <c r="J50" s="84">
        <f t="shared" si="4"/>
        <v>59496.0235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59496.0235</v>
      </c>
      <c r="E51" s="84">
        <f t="shared" si="2"/>
        <v>247.9000979</v>
      </c>
      <c r="F51" s="84">
        <f t="shared" si="3"/>
        <v>3203.419902</v>
      </c>
      <c r="G51" s="89">
        <f t="shared" si="5"/>
        <v>3451.32</v>
      </c>
      <c r="H51" s="84"/>
      <c r="I51" s="82"/>
      <c r="J51" s="84">
        <f t="shared" si="4"/>
        <v>56292.6036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56292.6036</v>
      </c>
      <c r="E52" s="84">
        <f t="shared" si="2"/>
        <v>234.552515</v>
      </c>
      <c r="F52" s="84">
        <f t="shared" si="3"/>
        <v>3216.767485</v>
      </c>
      <c r="G52" s="89">
        <f t="shared" si="5"/>
        <v>3451.32</v>
      </c>
      <c r="H52" s="84"/>
      <c r="I52" s="82"/>
      <c r="J52" s="84">
        <f t="shared" si="4"/>
        <v>53075.83612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53075.83612</v>
      </c>
      <c r="E53" s="84">
        <f t="shared" si="2"/>
        <v>221.1493172</v>
      </c>
      <c r="F53" s="84">
        <f t="shared" si="3"/>
        <v>3230.170683</v>
      </c>
      <c r="G53" s="89">
        <f t="shared" si="5"/>
        <v>3451.32</v>
      </c>
      <c r="H53" s="84"/>
      <c r="I53" s="82"/>
      <c r="J53" s="84">
        <f t="shared" si="4"/>
        <v>49845.66543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49845.66543</v>
      </c>
      <c r="E54" s="84">
        <f t="shared" si="2"/>
        <v>207.6902726</v>
      </c>
      <c r="F54" s="84">
        <f t="shared" si="3"/>
        <v>3243.629727</v>
      </c>
      <c r="G54" s="89">
        <f t="shared" si="5"/>
        <v>3451.32</v>
      </c>
      <c r="H54" s="84"/>
      <c r="I54" s="82"/>
      <c r="J54" s="84">
        <f t="shared" si="4"/>
        <v>46602.03571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46602.03571</v>
      </c>
      <c r="E55" s="84">
        <f t="shared" si="2"/>
        <v>194.1751488</v>
      </c>
      <c r="F55" s="84">
        <f t="shared" si="3"/>
        <v>3257.144851</v>
      </c>
      <c r="G55" s="89">
        <f t="shared" si="5"/>
        <v>3451.32</v>
      </c>
      <c r="H55" s="84"/>
      <c r="I55" s="82"/>
      <c r="J55" s="84">
        <f t="shared" si="4"/>
        <v>43344.89086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43344.89086</v>
      </c>
      <c r="E56" s="84">
        <f t="shared" si="2"/>
        <v>180.6037119</v>
      </c>
      <c r="F56" s="84">
        <f t="shared" si="3"/>
        <v>3270.716288</v>
      </c>
      <c r="G56" s="89">
        <f t="shared" si="5"/>
        <v>3451.32</v>
      </c>
      <c r="H56" s="84"/>
      <c r="I56" s="82"/>
      <c r="J56" s="84">
        <f t="shared" si="4"/>
        <v>40074.17457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40074.17457</v>
      </c>
      <c r="E57" s="84">
        <f t="shared" si="2"/>
        <v>166.9757274</v>
      </c>
      <c r="F57" s="84">
        <f t="shared" si="3"/>
        <v>3284.344273</v>
      </c>
      <c r="G57" s="89">
        <f t="shared" si="5"/>
        <v>3451.32</v>
      </c>
      <c r="H57" s="84"/>
      <c r="I57" s="82"/>
      <c r="J57" s="84">
        <f t="shared" si="4"/>
        <v>36789.8303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36789.8303</v>
      </c>
      <c r="E58" s="84">
        <f t="shared" si="2"/>
        <v>153.2909596</v>
      </c>
      <c r="F58" s="84">
        <f t="shared" si="3"/>
        <v>3298.02904</v>
      </c>
      <c r="G58" s="89">
        <f t="shared" si="5"/>
        <v>3451.32</v>
      </c>
      <c r="H58" s="84"/>
      <c r="I58" s="82"/>
      <c r="J58" s="84">
        <f t="shared" si="4"/>
        <v>33491.80125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33491.80125</v>
      </c>
      <c r="E59" s="84">
        <f t="shared" si="2"/>
        <v>139.5491719</v>
      </c>
      <c r="F59" s="84">
        <f t="shared" si="3"/>
        <v>3311.770828</v>
      </c>
      <c r="G59" s="89">
        <f t="shared" si="5"/>
        <v>3451.32</v>
      </c>
      <c r="H59" s="84"/>
      <c r="I59" s="82"/>
      <c r="J59" s="84">
        <f t="shared" si="4"/>
        <v>30180.03043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30180.03043</v>
      </c>
      <c r="E60" s="84">
        <f t="shared" si="2"/>
        <v>125.7501268</v>
      </c>
      <c r="F60" s="84">
        <f t="shared" si="3"/>
        <v>3325.569873</v>
      </c>
      <c r="G60" s="89">
        <f t="shared" si="5"/>
        <v>3451.32</v>
      </c>
      <c r="H60" s="84"/>
      <c r="I60" s="82"/>
      <c r="J60" s="84">
        <f t="shared" si="4"/>
        <v>26854.46055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26854.46055</v>
      </c>
      <c r="E61" s="84">
        <f t="shared" si="2"/>
        <v>111.8935856</v>
      </c>
      <c r="F61" s="84">
        <f t="shared" si="3"/>
        <v>3339.426414</v>
      </c>
      <c r="G61" s="89">
        <f t="shared" si="5"/>
        <v>3451.32</v>
      </c>
      <c r="H61" s="84"/>
      <c r="I61" s="82"/>
      <c r="J61" s="84">
        <f t="shared" si="4"/>
        <v>23515.03414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23515.03414</v>
      </c>
      <c r="E62" s="84">
        <f t="shared" si="2"/>
        <v>97.97930891</v>
      </c>
      <c r="F62" s="84">
        <f t="shared" si="3"/>
        <v>3353.340691</v>
      </c>
      <c r="G62" s="89">
        <f t="shared" si="5"/>
        <v>3451.32</v>
      </c>
      <c r="H62" s="84"/>
      <c r="I62" s="82"/>
      <c r="J62" s="84">
        <f t="shared" si="4"/>
        <v>20161.69345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20161.69345</v>
      </c>
      <c r="E63" s="84">
        <f t="shared" si="2"/>
        <v>84.00705603</v>
      </c>
      <c r="F63" s="84">
        <f t="shared" si="3"/>
        <v>3367.312944</v>
      </c>
      <c r="G63" s="89">
        <f t="shared" si="5"/>
        <v>3451.32</v>
      </c>
      <c r="H63" s="84"/>
      <c r="I63" s="82"/>
      <c r="J63" s="84">
        <f t="shared" si="4"/>
        <v>16794.3805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16794.3805</v>
      </c>
      <c r="E64" s="84">
        <f t="shared" si="2"/>
        <v>69.97658543</v>
      </c>
      <c r="F64" s="84">
        <f t="shared" si="3"/>
        <v>3381.343415</v>
      </c>
      <c r="G64" s="89">
        <f t="shared" si="5"/>
        <v>3451.32</v>
      </c>
      <c r="H64" s="84"/>
      <c r="I64" s="82"/>
      <c r="J64" s="84">
        <f t="shared" si="4"/>
        <v>13413.03709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13413.03709</v>
      </c>
      <c r="E65" s="84">
        <f t="shared" si="2"/>
        <v>55.88765454</v>
      </c>
      <c r="F65" s="84">
        <f t="shared" si="3"/>
        <v>3395.432345</v>
      </c>
      <c r="G65" s="89">
        <f t="shared" si="5"/>
        <v>3451.32</v>
      </c>
      <c r="H65" s="84"/>
      <c r="I65" s="82"/>
      <c r="J65" s="84">
        <f t="shared" si="4"/>
        <v>10017.60474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10017.60474</v>
      </c>
      <c r="E66" s="84">
        <f t="shared" si="2"/>
        <v>41.74001977</v>
      </c>
      <c r="F66" s="84">
        <f t="shared" si="3"/>
        <v>3409.57998</v>
      </c>
      <c r="G66" s="89">
        <f t="shared" si="5"/>
        <v>3451.32</v>
      </c>
      <c r="H66" s="84"/>
      <c r="I66" s="82"/>
      <c r="J66" s="84">
        <f t="shared" si="4"/>
        <v>6608.024764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6608.024764</v>
      </c>
      <c r="E67" s="84">
        <f t="shared" si="2"/>
        <v>27.53343652</v>
      </c>
      <c r="F67" s="84">
        <f t="shared" si="3"/>
        <v>3423.786563</v>
      </c>
      <c r="G67" s="89">
        <f t="shared" si="5"/>
        <v>3451.32</v>
      </c>
      <c r="H67" s="84"/>
      <c r="I67" s="82"/>
      <c r="J67" s="84">
        <f t="shared" si="4"/>
        <v>3184.2382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3184.2382</v>
      </c>
      <c r="E68" s="84">
        <f t="shared" si="2"/>
        <v>13.26765917</v>
      </c>
      <c r="F68" s="84">
        <f t="shared" si="3"/>
        <v>3438.052341</v>
      </c>
      <c r="G68" s="89">
        <f t="shared" si="5"/>
        <v>3451.32</v>
      </c>
      <c r="H68" s="84"/>
      <c r="I68" s="82"/>
      <c r="J68" s="84">
        <f t="shared" si="4"/>
        <v>-253.8141407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-253.8141407</v>
      </c>
      <c r="E69" s="84">
        <f t="shared" si="2"/>
        <v>-1.05755892</v>
      </c>
      <c r="F69" s="84">
        <f t="shared" si="3"/>
        <v>3452.377559</v>
      </c>
      <c r="G69" s="89">
        <f t="shared" si="5"/>
        <v>3451.32</v>
      </c>
      <c r="H69" s="84"/>
      <c r="I69" s="82"/>
      <c r="J69" s="84">
        <f t="shared" si="4"/>
        <v>-3706.1917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-3706.1917</v>
      </c>
      <c r="E70" s="84">
        <f t="shared" si="2"/>
        <v>-15.44246542</v>
      </c>
      <c r="F70" s="84">
        <f t="shared" si="3"/>
        <v>3466.762465</v>
      </c>
      <c r="G70" s="89">
        <f t="shared" si="5"/>
        <v>3451.32</v>
      </c>
      <c r="H70" s="84"/>
      <c r="I70" s="82"/>
      <c r="J70" s="84">
        <f t="shared" si="4"/>
        <v>-7172.954165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-7172.954165</v>
      </c>
      <c r="E71" s="84">
        <f t="shared" si="2"/>
        <v>-29.88730902</v>
      </c>
      <c r="F71" s="84">
        <f t="shared" si="3"/>
        <v>3481.207309</v>
      </c>
      <c r="G71" s="89">
        <f t="shared" si="5"/>
        <v>3451.32</v>
      </c>
      <c r="H71" s="84"/>
      <c r="I71" s="82"/>
      <c r="J71" s="84">
        <f t="shared" si="4"/>
        <v>-10654.16147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-10654.16147</v>
      </c>
      <c r="E72" s="84">
        <f t="shared" si="2"/>
        <v>-44.39233948</v>
      </c>
      <c r="F72" s="84">
        <f t="shared" si="3"/>
        <v>3495.712339</v>
      </c>
      <c r="G72" s="89">
        <f t="shared" si="5"/>
        <v>3451.32</v>
      </c>
      <c r="H72" s="84"/>
      <c r="I72" s="82"/>
      <c r="J72" s="84">
        <f t="shared" si="4"/>
        <v>-14149.87381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-14149.87381</v>
      </c>
      <c r="E73" s="84">
        <f t="shared" si="2"/>
        <v>-58.95780756</v>
      </c>
      <c r="F73" s="84">
        <f t="shared" si="3"/>
        <v>3510.277808</v>
      </c>
      <c r="G73" s="89">
        <f t="shared" si="5"/>
        <v>3451.32</v>
      </c>
      <c r="H73" s="84"/>
      <c r="I73" s="82"/>
      <c r="J73" s="84">
        <f t="shared" si="4"/>
        <v>-17660.15162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-17660.15162</v>
      </c>
      <c r="E74" s="84">
        <f t="shared" si="2"/>
        <v>-73.58396509</v>
      </c>
      <c r="F74" s="84">
        <f t="shared" si="3"/>
        <v>3524.903965</v>
      </c>
      <c r="G74" s="89">
        <f t="shared" si="5"/>
        <v>3451.32</v>
      </c>
      <c r="H74" s="84"/>
      <c r="I74" s="82"/>
      <c r="J74" s="84">
        <f t="shared" si="4"/>
        <v>-21185.05559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-21185.05559</v>
      </c>
      <c r="E75" s="84">
        <f t="shared" si="2"/>
        <v>-88.27106494</v>
      </c>
      <c r="F75" s="84">
        <f t="shared" si="3"/>
        <v>3539.591065</v>
      </c>
      <c r="G75" s="89">
        <f t="shared" si="5"/>
        <v>3451.32</v>
      </c>
      <c r="H75" s="84"/>
      <c r="I75" s="82"/>
      <c r="J75" s="84">
        <f t="shared" si="4"/>
        <v>-24724.64665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-24724.64665</v>
      </c>
      <c r="E76" s="84">
        <f t="shared" si="2"/>
        <v>-103.019361</v>
      </c>
      <c r="F76" s="84">
        <f t="shared" si="3"/>
        <v>3554.339361</v>
      </c>
      <c r="G76" s="89">
        <f t="shared" si="5"/>
        <v>3451.32</v>
      </c>
      <c r="H76" s="84"/>
      <c r="I76" s="82"/>
      <c r="J76" s="84">
        <f t="shared" si="4"/>
        <v>-28278.98601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-28278.98601</v>
      </c>
      <c r="E77" s="84">
        <f t="shared" si="2"/>
        <v>-117.8291084</v>
      </c>
      <c r="F77" s="84">
        <f t="shared" si="3"/>
        <v>3569.149108</v>
      </c>
      <c r="G77" s="89">
        <f t="shared" si="5"/>
        <v>3451.32</v>
      </c>
      <c r="H77" s="84"/>
      <c r="I77" s="82"/>
      <c r="J77" s="84">
        <f t="shared" si="4"/>
        <v>-31848.13512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-31848.13512</v>
      </c>
      <c r="E78" s="84">
        <f t="shared" si="2"/>
        <v>-132.700563</v>
      </c>
      <c r="F78" s="84">
        <f t="shared" si="3"/>
        <v>3584.020563</v>
      </c>
      <c r="G78" s="89">
        <f t="shared" si="5"/>
        <v>3451.32</v>
      </c>
      <c r="H78" s="84"/>
      <c r="I78" s="82"/>
      <c r="J78" s="84">
        <f t="shared" si="4"/>
        <v>-35432.15568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-35432.15568</v>
      </c>
      <c r="E79" s="84">
        <f t="shared" si="2"/>
        <v>-147.633982</v>
      </c>
      <c r="F79" s="84">
        <f t="shared" si="3"/>
        <v>3598.953982</v>
      </c>
      <c r="G79" s="89">
        <f t="shared" si="5"/>
        <v>3451.32</v>
      </c>
      <c r="H79" s="84"/>
      <c r="I79" s="82"/>
      <c r="J79" s="84">
        <f t="shared" si="4"/>
        <v>-39031.10967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-39031.10967</v>
      </c>
      <c r="E80" s="84">
        <f t="shared" si="2"/>
        <v>-162.6296236</v>
      </c>
      <c r="F80" s="84">
        <f t="shared" si="3"/>
        <v>3613.949624</v>
      </c>
      <c r="G80" s="89">
        <f t="shared" si="5"/>
        <v>3451.32</v>
      </c>
      <c r="H80" s="84"/>
      <c r="I80" s="82"/>
      <c r="J80" s="84">
        <f t="shared" si="4"/>
        <v>-42645.05929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-42645.05929</v>
      </c>
      <c r="E81" s="84">
        <f t="shared" si="2"/>
        <v>-177.687747</v>
      </c>
      <c r="F81" s="84">
        <f t="shared" si="3"/>
        <v>3629.007747</v>
      </c>
      <c r="G81" s="89">
        <f t="shared" si="5"/>
        <v>3451.32</v>
      </c>
      <c r="H81" s="84"/>
      <c r="I81" s="82"/>
      <c r="J81" s="84">
        <f t="shared" si="4"/>
        <v>-46274.06704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-46274.06704</v>
      </c>
      <c r="E82" s="84">
        <f t="shared" si="2"/>
        <v>-192.8086127</v>
      </c>
      <c r="F82" s="84">
        <f t="shared" si="3"/>
        <v>3644.128613</v>
      </c>
      <c r="G82" s="89">
        <f t="shared" si="5"/>
        <v>3451.32</v>
      </c>
      <c r="H82" s="84"/>
      <c r="I82" s="82"/>
      <c r="J82" s="84">
        <f t="shared" si="4"/>
        <v>-49918.19565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-49918.19565</v>
      </c>
      <c r="E83" s="84">
        <f t="shared" si="2"/>
        <v>-207.9924819</v>
      </c>
      <c r="F83" s="84">
        <f t="shared" si="3"/>
        <v>3659.312482</v>
      </c>
      <c r="G83" s="89">
        <f t="shared" si="5"/>
        <v>3451.32</v>
      </c>
      <c r="H83" s="84"/>
      <c r="I83" s="82"/>
      <c r="J83" s="84">
        <f t="shared" si="4"/>
        <v>-53577.50813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-53577.50813</v>
      </c>
      <c r="E84" s="84">
        <f t="shared" si="2"/>
        <v>-223.2396172</v>
      </c>
      <c r="F84" s="84">
        <f t="shared" si="3"/>
        <v>3674.559617</v>
      </c>
      <c r="G84" s="89">
        <f t="shared" si="5"/>
        <v>3451.32</v>
      </c>
      <c r="H84" s="84"/>
      <c r="I84" s="82"/>
      <c r="J84" s="84">
        <f t="shared" si="4"/>
        <v>-57252.06775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-57252.06775</v>
      </c>
      <c r="E85" s="84">
        <f t="shared" si="2"/>
        <v>-238.5502823</v>
      </c>
      <c r="F85" s="84">
        <f t="shared" si="3"/>
        <v>3689.870282</v>
      </c>
      <c r="G85" s="89">
        <f t="shared" si="5"/>
        <v>3451.32</v>
      </c>
      <c r="H85" s="84"/>
      <c r="I85" s="82"/>
      <c r="J85" s="84">
        <f t="shared" si="4"/>
        <v>-60941.93803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-60941.93803</v>
      </c>
      <c r="E86" s="84">
        <f t="shared" si="2"/>
        <v>-253.9247418</v>
      </c>
      <c r="F86" s="84">
        <f t="shared" si="3"/>
        <v>3705.244742</v>
      </c>
      <c r="G86" s="89">
        <f t="shared" si="5"/>
        <v>3451.32</v>
      </c>
      <c r="H86" s="84"/>
      <c r="I86" s="82"/>
      <c r="J86" s="84">
        <f t="shared" si="4"/>
        <v>-64647.18277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-64647.18277</v>
      </c>
      <c r="E87" s="84">
        <f t="shared" si="2"/>
        <v>-269.3632616</v>
      </c>
      <c r="F87" s="84">
        <f t="shared" si="3"/>
        <v>3720.683262</v>
      </c>
      <c r="G87" s="89">
        <f t="shared" si="5"/>
        <v>3451.32</v>
      </c>
      <c r="H87" s="84"/>
      <c r="I87" s="82"/>
      <c r="J87" s="84">
        <f t="shared" si="4"/>
        <v>-68367.86603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-68367.86603</v>
      </c>
      <c r="E88" s="84">
        <f t="shared" si="2"/>
        <v>-284.8661085</v>
      </c>
      <c r="F88" s="84">
        <f t="shared" si="3"/>
        <v>3736.186108</v>
      </c>
      <c r="G88" s="89">
        <f t="shared" si="5"/>
        <v>3451.32</v>
      </c>
      <c r="H88" s="84"/>
      <c r="I88" s="82"/>
      <c r="J88" s="84">
        <f t="shared" si="4"/>
        <v>-72104.05214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-72104.05214</v>
      </c>
      <c r="E89" s="84">
        <f t="shared" si="2"/>
        <v>-300.4335506</v>
      </c>
      <c r="F89" s="84">
        <f t="shared" si="3"/>
        <v>3751.753551</v>
      </c>
      <c r="G89" s="89">
        <f t="shared" si="5"/>
        <v>3451.32</v>
      </c>
      <c r="H89" s="84"/>
      <c r="I89" s="82"/>
      <c r="J89" s="84">
        <f t="shared" si="4"/>
        <v>-75855.80569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-75855.80569</v>
      </c>
      <c r="E90" s="84">
        <f t="shared" si="2"/>
        <v>-316.0658571</v>
      </c>
      <c r="F90" s="84">
        <f t="shared" si="3"/>
        <v>3767.385857</v>
      </c>
      <c r="G90" s="89">
        <f t="shared" si="5"/>
        <v>3451.32</v>
      </c>
      <c r="H90" s="84"/>
      <c r="I90" s="82"/>
      <c r="J90" s="84">
        <f t="shared" si="4"/>
        <v>-79623.19155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-79623.19155</v>
      </c>
      <c r="E91" s="84">
        <f t="shared" si="2"/>
        <v>-331.7632981</v>
      </c>
      <c r="F91" s="84">
        <f t="shared" si="3"/>
        <v>3783.083298</v>
      </c>
      <c r="G91" s="89">
        <f t="shared" si="5"/>
        <v>3451.32</v>
      </c>
      <c r="H91" s="84"/>
      <c r="I91" s="82"/>
      <c r="J91" s="84">
        <f t="shared" si="4"/>
        <v>-83406.27485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-83406.27485</v>
      </c>
      <c r="E92" s="84">
        <f t="shared" si="2"/>
        <v>-347.5261452</v>
      </c>
      <c r="F92" s="84">
        <f t="shared" si="3"/>
        <v>3798.846145</v>
      </c>
      <c r="G92" s="89">
        <f t="shared" si="5"/>
        <v>3451.32</v>
      </c>
      <c r="H92" s="84"/>
      <c r="I92" s="82"/>
      <c r="J92" s="84">
        <f t="shared" si="4"/>
        <v>-87205.12099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-87205.12099</v>
      </c>
      <c r="E93" s="84">
        <f t="shared" si="2"/>
        <v>-363.3546708</v>
      </c>
      <c r="F93" s="84">
        <f t="shared" si="3"/>
        <v>3814.674671</v>
      </c>
      <c r="G93" s="89">
        <f t="shared" si="5"/>
        <v>3451.32</v>
      </c>
      <c r="H93" s="84"/>
      <c r="I93" s="82"/>
      <c r="J93" s="84">
        <f t="shared" si="4"/>
        <v>-91019.79566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-91019.79566</v>
      </c>
      <c r="E94" s="84">
        <f t="shared" si="2"/>
        <v>-379.2491486</v>
      </c>
      <c r="F94" s="84">
        <f t="shared" si="3"/>
        <v>3830.569149</v>
      </c>
      <c r="G94" s="89">
        <f t="shared" si="5"/>
        <v>3451.32</v>
      </c>
      <c r="H94" s="84"/>
      <c r="I94" s="82"/>
      <c r="J94" s="84">
        <f t="shared" si="4"/>
        <v>-94850.36481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-94850.36481</v>
      </c>
      <c r="E95" s="84">
        <f t="shared" si="2"/>
        <v>-395.2098534</v>
      </c>
      <c r="F95" s="84">
        <f t="shared" si="3"/>
        <v>3846.529853</v>
      </c>
      <c r="G95" s="89">
        <f t="shared" si="5"/>
        <v>3451.32</v>
      </c>
      <c r="H95" s="84"/>
      <c r="I95" s="82"/>
      <c r="J95" s="84">
        <f t="shared" si="4"/>
        <v>-98696.89467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-98696.89467</v>
      </c>
      <c r="E96" s="84">
        <f t="shared" si="2"/>
        <v>-411.2370611</v>
      </c>
      <c r="F96" s="84">
        <f t="shared" si="3"/>
        <v>3862.557061</v>
      </c>
      <c r="G96" s="89">
        <f t="shared" si="5"/>
        <v>3451.32</v>
      </c>
      <c r="H96" s="84"/>
      <c r="I96" s="82"/>
      <c r="J96" s="84">
        <f t="shared" si="4"/>
        <v>-102559.4517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-102559.4517</v>
      </c>
      <c r="E97" s="84">
        <f t="shared" si="2"/>
        <v>-427.3310489</v>
      </c>
      <c r="F97" s="84">
        <f t="shared" si="3"/>
        <v>3878.651049</v>
      </c>
      <c r="G97" s="89">
        <f t="shared" si="5"/>
        <v>3451.32</v>
      </c>
      <c r="H97" s="84"/>
      <c r="I97" s="82"/>
      <c r="J97" s="84">
        <f t="shared" si="4"/>
        <v>-106438.1028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-106438.1028</v>
      </c>
      <c r="E98" s="84">
        <f t="shared" si="2"/>
        <v>-443.4920949</v>
      </c>
      <c r="F98" s="84">
        <f t="shared" si="3"/>
        <v>3894.812095</v>
      </c>
      <c r="G98" s="89">
        <f t="shared" si="5"/>
        <v>3451.32</v>
      </c>
      <c r="H98" s="84"/>
      <c r="I98" s="82"/>
      <c r="J98" s="84">
        <f t="shared" si="4"/>
        <v>-110332.9149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-110332.9149</v>
      </c>
      <c r="E99" s="84">
        <f t="shared" si="2"/>
        <v>-459.7204786</v>
      </c>
      <c r="F99" s="84">
        <f t="shared" si="3"/>
        <v>3911.040479</v>
      </c>
      <c r="G99" s="89">
        <f t="shared" si="5"/>
        <v>3451.32</v>
      </c>
      <c r="H99" s="84"/>
      <c r="I99" s="82"/>
      <c r="J99" s="84">
        <f t="shared" si="4"/>
        <v>-114243.9553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-114243.9553</v>
      </c>
      <c r="E100" s="84">
        <f t="shared" si="2"/>
        <v>-476.0164806</v>
      </c>
      <c r="F100" s="84">
        <f t="shared" si="3"/>
        <v>3927.336481</v>
      </c>
      <c r="G100" s="89">
        <f t="shared" si="5"/>
        <v>3451.32</v>
      </c>
      <c r="H100" s="84"/>
      <c r="I100" s="82"/>
      <c r="J100" s="84">
        <f t="shared" si="4"/>
        <v>-118171.2918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-118171.2918</v>
      </c>
      <c r="E101" s="84">
        <f t="shared" si="2"/>
        <v>-492.3803826</v>
      </c>
      <c r="F101" s="84">
        <f t="shared" si="3"/>
        <v>3943.700383</v>
      </c>
      <c r="G101" s="89">
        <f t="shared" si="5"/>
        <v>3451.32</v>
      </c>
      <c r="H101" s="84"/>
      <c r="I101" s="82"/>
      <c r="J101" s="84">
        <f t="shared" si="4"/>
        <v>-122114.9922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-122114.9922</v>
      </c>
      <c r="E102" s="84">
        <f t="shared" si="2"/>
        <v>-508.8124676</v>
      </c>
      <c r="F102" s="84">
        <f t="shared" si="3"/>
        <v>3960.132468</v>
      </c>
      <c r="G102" s="89">
        <f t="shared" si="5"/>
        <v>3451.32</v>
      </c>
      <c r="H102" s="84"/>
      <c r="I102" s="82"/>
      <c r="J102" s="84">
        <f t="shared" si="4"/>
        <v>-126075.1247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-126075.1247</v>
      </c>
      <c r="E103" s="84">
        <f t="shared" si="2"/>
        <v>-525.3130195</v>
      </c>
      <c r="F103" s="84">
        <f t="shared" si="3"/>
        <v>3976.63302</v>
      </c>
      <c r="G103" s="89">
        <f t="shared" si="5"/>
        <v>3451.32</v>
      </c>
      <c r="H103" s="84"/>
      <c r="I103" s="82"/>
      <c r="J103" s="84">
        <f t="shared" si="4"/>
        <v>-130051.7577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-130051.7577</v>
      </c>
      <c r="E104" s="84">
        <f t="shared" si="2"/>
        <v>-541.8823237</v>
      </c>
      <c r="F104" s="84">
        <f t="shared" si="3"/>
        <v>3993.202324</v>
      </c>
      <c r="G104" s="89">
        <f t="shared" si="5"/>
        <v>3451.32</v>
      </c>
      <c r="H104" s="84"/>
      <c r="I104" s="82"/>
      <c r="J104" s="84">
        <f t="shared" si="4"/>
        <v>-134044.96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-134044.96</v>
      </c>
      <c r="E105" s="84">
        <f t="shared" si="2"/>
        <v>-558.5206668</v>
      </c>
      <c r="F105" s="84">
        <f t="shared" si="3"/>
        <v>4009.840667</v>
      </c>
      <c r="G105" s="89">
        <f t="shared" si="5"/>
        <v>3451.32</v>
      </c>
      <c r="H105" s="84"/>
      <c r="I105" s="82"/>
      <c r="J105" s="84">
        <f t="shared" si="4"/>
        <v>-138054.8007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-138054.8007</v>
      </c>
      <c r="E106" s="84">
        <f t="shared" si="2"/>
        <v>-575.2283362</v>
      </c>
      <c r="F106" s="84">
        <f t="shared" si="3"/>
        <v>4026.548336</v>
      </c>
      <c r="G106" s="89">
        <f t="shared" si="5"/>
        <v>3451.32</v>
      </c>
      <c r="H106" s="84"/>
      <c r="I106" s="82"/>
      <c r="J106" s="84">
        <f t="shared" si="4"/>
        <v>-142081.349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-142081.349</v>
      </c>
      <c r="E107" s="84">
        <f t="shared" si="2"/>
        <v>-592.0056209</v>
      </c>
      <c r="F107" s="84">
        <f t="shared" si="3"/>
        <v>4043.325621</v>
      </c>
      <c r="G107" s="89">
        <f t="shared" si="5"/>
        <v>3451.32</v>
      </c>
      <c r="H107" s="84"/>
      <c r="I107" s="82"/>
      <c r="J107" s="84">
        <f t="shared" si="4"/>
        <v>-146124.6746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-146124.6746</v>
      </c>
      <c r="E108" s="84">
        <f t="shared" si="2"/>
        <v>-608.852811</v>
      </c>
      <c r="F108" s="84">
        <f t="shared" si="3"/>
        <v>4060.172811</v>
      </c>
      <c r="G108" s="89">
        <f t="shared" si="5"/>
        <v>3451.32</v>
      </c>
      <c r="H108" s="84"/>
      <c r="I108" s="82"/>
      <c r="J108" s="84">
        <f t="shared" si="4"/>
        <v>-150184.8475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-150184.8475</v>
      </c>
      <c r="E109" s="84">
        <f t="shared" si="2"/>
        <v>-625.7701977</v>
      </c>
      <c r="F109" s="84">
        <f t="shared" si="3"/>
        <v>4077.090198</v>
      </c>
      <c r="G109" s="89">
        <f t="shared" si="5"/>
        <v>3451.32</v>
      </c>
      <c r="H109" s="84"/>
      <c r="I109" s="82"/>
      <c r="J109" s="84">
        <f t="shared" si="4"/>
        <v>-154261.9377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-154261.9377</v>
      </c>
      <c r="E110" s="84">
        <f t="shared" si="2"/>
        <v>-642.7580736</v>
      </c>
      <c r="F110" s="84">
        <f t="shared" si="3"/>
        <v>4094.078074</v>
      </c>
      <c r="G110" s="89">
        <f t="shared" si="5"/>
        <v>3451.32</v>
      </c>
      <c r="H110" s="84"/>
      <c r="I110" s="82"/>
      <c r="J110" s="84">
        <f t="shared" si="4"/>
        <v>-158356.0157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-158356.0157</v>
      </c>
      <c r="E111" s="84">
        <f t="shared" si="2"/>
        <v>-659.8167322</v>
      </c>
      <c r="F111" s="84">
        <f t="shared" si="3"/>
        <v>4111.136732</v>
      </c>
      <c r="G111" s="89">
        <f t="shared" si="5"/>
        <v>3451.32</v>
      </c>
      <c r="H111" s="84"/>
      <c r="I111" s="82"/>
      <c r="J111" s="84">
        <f t="shared" si="4"/>
        <v>-162467.1525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-162467.1525</v>
      </c>
      <c r="E112" s="84">
        <f t="shared" si="2"/>
        <v>-676.9464686</v>
      </c>
      <c r="F112" s="84">
        <f t="shared" si="3"/>
        <v>4128.266469</v>
      </c>
      <c r="G112" s="89">
        <f t="shared" si="5"/>
        <v>3451.32</v>
      </c>
      <c r="H112" s="84"/>
      <c r="I112" s="82"/>
      <c r="J112" s="84">
        <f t="shared" si="4"/>
        <v>-166595.4189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-166595.4189</v>
      </c>
      <c r="E113" s="84">
        <f t="shared" si="2"/>
        <v>-694.1475789</v>
      </c>
      <c r="F113" s="84">
        <f t="shared" si="3"/>
        <v>4145.467579</v>
      </c>
      <c r="G113" s="89">
        <f t="shared" si="5"/>
        <v>3451.32</v>
      </c>
      <c r="H113" s="84"/>
      <c r="I113" s="82"/>
      <c r="J113" s="84">
        <f t="shared" si="4"/>
        <v>-170740.8865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-170740.8865</v>
      </c>
      <c r="E114" s="84">
        <f t="shared" si="2"/>
        <v>-711.4203605</v>
      </c>
      <c r="F114" s="84">
        <f t="shared" si="3"/>
        <v>4162.74036</v>
      </c>
      <c r="G114" s="89">
        <f t="shared" si="5"/>
        <v>3451.32</v>
      </c>
      <c r="H114" s="84"/>
      <c r="I114" s="82"/>
      <c r="J114" s="84">
        <f t="shared" si="4"/>
        <v>-174903.6269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-174903.6269</v>
      </c>
      <c r="E115" s="84">
        <f t="shared" si="2"/>
        <v>-728.765112</v>
      </c>
      <c r="F115" s="84">
        <f t="shared" si="3"/>
        <v>4180.085112</v>
      </c>
      <c r="G115" s="89">
        <f t="shared" si="5"/>
        <v>3451.32</v>
      </c>
      <c r="H115" s="84"/>
      <c r="I115" s="82"/>
      <c r="J115" s="84">
        <f t="shared" si="4"/>
        <v>-179083.712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-179083.712</v>
      </c>
      <c r="E116" s="84">
        <f t="shared" si="2"/>
        <v>-746.1821333</v>
      </c>
      <c r="F116" s="84">
        <f t="shared" si="3"/>
        <v>4197.502133</v>
      </c>
      <c r="G116" s="89">
        <f t="shared" si="5"/>
        <v>3451.32</v>
      </c>
      <c r="H116" s="84"/>
      <c r="I116" s="82"/>
      <c r="J116" s="84">
        <f t="shared" si="4"/>
        <v>-183281.2141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-183281.2141</v>
      </c>
      <c r="E117" s="84">
        <f t="shared" si="2"/>
        <v>-763.6717255</v>
      </c>
      <c r="F117" s="84">
        <f t="shared" si="3"/>
        <v>4214.991725</v>
      </c>
      <c r="G117" s="89">
        <f t="shared" si="5"/>
        <v>3451.32</v>
      </c>
      <c r="H117" s="84"/>
      <c r="I117" s="82"/>
      <c r="J117" s="84">
        <f t="shared" si="4"/>
        <v>-187496.2058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-187496.2058</v>
      </c>
      <c r="E118" s="84">
        <f t="shared" si="2"/>
        <v>-781.234191</v>
      </c>
      <c r="F118" s="84">
        <f t="shared" si="3"/>
        <v>4232.554191</v>
      </c>
      <c r="G118" s="89">
        <f t="shared" si="5"/>
        <v>3451.32</v>
      </c>
      <c r="H118" s="84"/>
      <c r="I118" s="82"/>
      <c r="J118" s="84">
        <f t="shared" si="4"/>
        <v>-191728.76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-191728.76</v>
      </c>
      <c r="E119" s="84">
        <f t="shared" si="2"/>
        <v>-798.8698335</v>
      </c>
      <c r="F119" s="84">
        <f t="shared" si="3"/>
        <v>4250.189833</v>
      </c>
      <c r="G119" s="89">
        <f t="shared" si="5"/>
        <v>3451.32</v>
      </c>
      <c r="H119" s="84"/>
      <c r="I119" s="82"/>
      <c r="J119" s="84">
        <f t="shared" si="4"/>
        <v>-195978.9499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-195978.9499</v>
      </c>
      <c r="E120" s="84">
        <f t="shared" si="2"/>
        <v>-816.5789578</v>
      </c>
      <c r="F120" s="84">
        <f t="shared" si="3"/>
        <v>4267.898958</v>
      </c>
      <c r="G120" s="89">
        <f t="shared" si="5"/>
        <v>3451.32</v>
      </c>
      <c r="H120" s="84"/>
      <c r="I120" s="82"/>
      <c r="J120" s="84">
        <f t="shared" si="4"/>
        <v>-200246.8488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-200246.8488</v>
      </c>
      <c r="E121" s="84">
        <f t="shared" si="2"/>
        <v>-834.3618701</v>
      </c>
      <c r="F121" s="84">
        <f t="shared" si="3"/>
        <v>4285.68187</v>
      </c>
      <c r="G121" s="89">
        <f t="shared" si="5"/>
        <v>3451.32</v>
      </c>
      <c r="H121" s="84"/>
      <c r="I121" s="82"/>
      <c r="J121" s="84">
        <f t="shared" si="4"/>
        <v>-204532.5307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-204532.5307</v>
      </c>
      <c r="E122" s="84">
        <f t="shared" si="2"/>
        <v>-852.2188779</v>
      </c>
      <c r="F122" s="84">
        <f t="shared" si="3"/>
        <v>4303.538878</v>
      </c>
      <c r="G122" s="89">
        <f t="shared" si="5"/>
        <v>3451.32</v>
      </c>
      <c r="H122" s="84"/>
      <c r="I122" s="82"/>
      <c r="J122" s="84">
        <f t="shared" si="4"/>
        <v>-208836.0696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-208836.0696</v>
      </c>
      <c r="E123" s="84">
        <f t="shared" si="2"/>
        <v>-870.1502899</v>
      </c>
      <c r="F123" s="84">
        <f t="shared" si="3"/>
        <v>4321.47029</v>
      </c>
      <c r="G123" s="89">
        <f t="shared" si="5"/>
        <v>3451.32</v>
      </c>
      <c r="H123" s="84"/>
      <c r="I123" s="82"/>
      <c r="J123" s="84">
        <f t="shared" si="4"/>
        <v>-213157.5399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-213157.5399</v>
      </c>
      <c r="E124" s="84">
        <f t="shared" si="2"/>
        <v>-888.1564161</v>
      </c>
      <c r="F124" s="84">
        <f t="shared" si="3"/>
        <v>4339.476416</v>
      </c>
      <c r="G124" s="89">
        <f t="shared" si="5"/>
        <v>3451.32</v>
      </c>
      <c r="H124" s="84"/>
      <c r="I124" s="82"/>
      <c r="J124" s="84">
        <f t="shared" si="4"/>
        <v>-217497.0163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-217497.0163</v>
      </c>
      <c r="E125" s="84">
        <f t="shared" si="2"/>
        <v>-906.2375678</v>
      </c>
      <c r="F125" s="84">
        <f t="shared" si="3"/>
        <v>4357.557568</v>
      </c>
      <c r="G125" s="89">
        <f t="shared" si="5"/>
        <v>3451.32</v>
      </c>
      <c r="H125" s="84"/>
      <c r="I125" s="82"/>
      <c r="J125" s="84">
        <f t="shared" si="4"/>
        <v>-221854.5738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-221854.5738</v>
      </c>
      <c r="E126" s="84">
        <f t="shared" si="2"/>
        <v>-924.3940577</v>
      </c>
      <c r="F126" s="84">
        <f t="shared" si="3"/>
        <v>4375.714058</v>
      </c>
      <c r="G126" s="89">
        <f t="shared" si="5"/>
        <v>3451.32</v>
      </c>
      <c r="H126" s="84"/>
      <c r="I126" s="82"/>
      <c r="J126" s="84">
        <f t="shared" si="4"/>
        <v>-226230.2879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-226230.2879</v>
      </c>
      <c r="E127" s="84">
        <f t="shared" si="2"/>
        <v>-942.6261996</v>
      </c>
      <c r="F127" s="84">
        <f t="shared" si="3"/>
        <v>4393.9462</v>
      </c>
      <c r="G127" s="89">
        <f t="shared" si="5"/>
        <v>3451.32</v>
      </c>
      <c r="H127" s="84"/>
      <c r="I127" s="82"/>
      <c r="J127" s="84">
        <f t="shared" si="4"/>
        <v>-230624.2341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-230624.2341</v>
      </c>
      <c r="E128" s="84">
        <f t="shared" si="2"/>
        <v>-960.9343088</v>
      </c>
      <c r="F128" s="84">
        <f t="shared" si="3"/>
        <v>4412.254309</v>
      </c>
      <c r="G128" s="89">
        <f t="shared" si="5"/>
        <v>3451.32</v>
      </c>
      <c r="H128" s="84"/>
      <c r="I128" s="82"/>
      <c r="J128" s="84">
        <f t="shared" si="4"/>
        <v>-235036.4884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-235036.4884</v>
      </c>
      <c r="E129" s="84">
        <f t="shared" si="2"/>
        <v>-979.3187017</v>
      </c>
      <c r="F129" s="84">
        <f t="shared" si="3"/>
        <v>4212.918702</v>
      </c>
      <c r="G129" s="89">
        <v>3233.6</v>
      </c>
      <c r="H129" s="84"/>
      <c r="I129" s="82"/>
      <c r="J129" s="84">
        <f t="shared" si="4"/>
        <v>-239249.4071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77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81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79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10.0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0.0409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283223.1588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0.0409</v>
      </c>
      <c r="J9" s="85">
        <v>275000.0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275000</v>
      </c>
      <c r="E10" s="84">
        <f t="shared" ref="E10:E129" si="2">+D10*$I$9/12</f>
        <v>937.2916667</v>
      </c>
      <c r="F10" s="84">
        <f t="shared" ref="F10:F129" si="3">G10-E10</f>
        <v>1911.708333</v>
      </c>
      <c r="G10" s="89">
        <v>2849.0</v>
      </c>
      <c r="H10" s="84"/>
      <c r="I10" s="82"/>
      <c r="J10" s="84">
        <f t="shared" ref="J10:J129" si="4">+D10+E10-G10-H10</f>
        <v>273088.2917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273088.2917</v>
      </c>
      <c r="E11" s="84">
        <f t="shared" si="2"/>
        <v>930.7759274</v>
      </c>
      <c r="F11" s="84">
        <f t="shared" si="3"/>
        <v>1918.224073</v>
      </c>
      <c r="G11" s="89">
        <f t="shared" ref="G11:G128" si="5">+G10</f>
        <v>2849</v>
      </c>
      <c r="H11" s="84"/>
      <c r="I11" s="82"/>
      <c r="J11" s="84">
        <f t="shared" si="4"/>
        <v>271170.0676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271170.0676</v>
      </c>
      <c r="E12" s="84">
        <f t="shared" si="2"/>
        <v>924.2379804</v>
      </c>
      <c r="F12" s="84">
        <f t="shared" si="3"/>
        <v>1924.76202</v>
      </c>
      <c r="G12" s="89">
        <f t="shared" si="5"/>
        <v>2849</v>
      </c>
      <c r="H12" s="84"/>
      <c r="I12" s="82"/>
      <c r="J12" s="84">
        <f t="shared" si="4"/>
        <v>269245.3056</v>
      </c>
      <c r="K12" s="81"/>
      <c r="L12" s="81"/>
      <c r="M12" s="90">
        <f t="array" ref="M12">INDEX(B8:M108,MATCH(5,A8:A108,0),MATCH("End Balance",B8:M8,0))</f>
        <v>265376.0785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269245.3056</v>
      </c>
      <c r="E13" s="84">
        <f t="shared" si="2"/>
        <v>917.6777498</v>
      </c>
      <c r="F13" s="84">
        <f t="shared" si="3"/>
        <v>1931.32225</v>
      </c>
      <c r="G13" s="89">
        <f t="shared" si="5"/>
        <v>2849</v>
      </c>
      <c r="H13" s="84"/>
      <c r="I13" s="82"/>
      <c r="J13" s="84">
        <f t="shared" si="4"/>
        <v>267313.9833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267313.9833</v>
      </c>
      <c r="E14" s="84">
        <f t="shared" si="2"/>
        <v>911.0951598</v>
      </c>
      <c r="F14" s="84">
        <f t="shared" si="3"/>
        <v>1937.90484</v>
      </c>
      <c r="G14" s="89">
        <f t="shared" si="5"/>
        <v>2849</v>
      </c>
      <c r="H14" s="84"/>
      <c r="I14" s="82"/>
      <c r="J14" s="84">
        <f t="shared" si="4"/>
        <v>265376.0785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265376.0785</v>
      </c>
      <c r="E15" s="84">
        <f t="shared" si="2"/>
        <v>904.4901342</v>
      </c>
      <c r="F15" s="84">
        <f t="shared" si="3"/>
        <v>1944.509866</v>
      </c>
      <c r="G15" s="89">
        <f t="shared" si="5"/>
        <v>2849</v>
      </c>
      <c r="H15" s="84"/>
      <c r="I15" s="82"/>
      <c r="J15" s="84">
        <f t="shared" si="4"/>
        <v>263431.5686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263431.5686</v>
      </c>
      <c r="E16" s="84">
        <f t="shared" si="2"/>
        <v>897.8625964</v>
      </c>
      <c r="F16" s="84">
        <f t="shared" si="3"/>
        <v>1951.137404</v>
      </c>
      <c r="G16" s="89">
        <f t="shared" si="5"/>
        <v>2849</v>
      </c>
      <c r="H16" s="84"/>
      <c r="I16" s="82"/>
      <c r="J16" s="84">
        <f t="shared" si="4"/>
        <v>261480.4312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261480.4312</v>
      </c>
      <c r="E17" s="84">
        <f t="shared" si="2"/>
        <v>891.2124697</v>
      </c>
      <c r="F17" s="84">
        <f t="shared" si="3"/>
        <v>1957.78753</v>
      </c>
      <c r="G17" s="89">
        <f t="shared" si="5"/>
        <v>2849</v>
      </c>
      <c r="H17" s="84"/>
      <c r="I17" s="82"/>
      <c r="J17" s="84">
        <f t="shared" si="4"/>
        <v>259522.6437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259522.6437</v>
      </c>
      <c r="E18" s="84">
        <f t="shared" si="2"/>
        <v>884.5396772</v>
      </c>
      <c r="F18" s="84">
        <f t="shared" si="3"/>
        <v>1964.460323</v>
      </c>
      <c r="G18" s="89">
        <f t="shared" si="5"/>
        <v>2849</v>
      </c>
      <c r="H18" s="84"/>
      <c r="I18" s="82"/>
      <c r="J18" s="84">
        <f t="shared" si="4"/>
        <v>257558.1834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257558.1834</v>
      </c>
      <c r="E19" s="84">
        <f t="shared" si="2"/>
        <v>877.8441416</v>
      </c>
      <c r="F19" s="84">
        <f t="shared" si="3"/>
        <v>1971.155858</v>
      </c>
      <c r="G19" s="89">
        <f t="shared" si="5"/>
        <v>2849</v>
      </c>
      <c r="H19" s="84"/>
      <c r="I19" s="82"/>
      <c r="J19" s="84">
        <f t="shared" si="4"/>
        <v>255587.0275</v>
      </c>
      <c r="K19" s="81"/>
      <c r="L19" s="81"/>
      <c r="M19" s="87" t="s">
        <v>33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255587.0275</v>
      </c>
      <c r="E20" s="84">
        <f t="shared" si="2"/>
        <v>871.1257854</v>
      </c>
      <c r="F20" s="84">
        <f t="shared" si="3"/>
        <v>1977.874215</v>
      </c>
      <c r="G20" s="89">
        <f t="shared" si="5"/>
        <v>2849</v>
      </c>
      <c r="H20" s="84"/>
      <c r="I20" s="82"/>
      <c r="J20" s="84">
        <f t="shared" si="4"/>
        <v>253609.1533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253609.1533</v>
      </c>
      <c r="E21" s="84">
        <f t="shared" si="2"/>
        <v>864.3845308</v>
      </c>
      <c r="F21" s="84">
        <f t="shared" si="3"/>
        <v>1984.615469</v>
      </c>
      <c r="G21" s="89">
        <f t="shared" si="5"/>
        <v>2849</v>
      </c>
      <c r="H21" s="84"/>
      <c r="I21" s="82"/>
      <c r="J21" s="84">
        <f t="shared" si="4"/>
        <v>251624.5378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251624.5378</v>
      </c>
      <c r="E22" s="84">
        <f t="shared" si="2"/>
        <v>857.6202997</v>
      </c>
      <c r="F22" s="84">
        <f t="shared" si="3"/>
        <v>1991.3797</v>
      </c>
      <c r="G22" s="89">
        <f t="shared" si="5"/>
        <v>2849</v>
      </c>
      <c r="H22" s="84"/>
      <c r="I22" s="82"/>
      <c r="J22" s="84">
        <f t="shared" si="4"/>
        <v>249633.1581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249633.1581</v>
      </c>
      <c r="E23" s="84">
        <f t="shared" si="2"/>
        <v>850.8330139</v>
      </c>
      <c r="F23" s="84">
        <f t="shared" si="3"/>
        <v>1998.166986</v>
      </c>
      <c r="G23" s="89">
        <f t="shared" si="5"/>
        <v>2849</v>
      </c>
      <c r="H23" s="84"/>
      <c r="I23" s="82"/>
      <c r="J23" s="84">
        <f t="shared" si="4"/>
        <v>247634.9911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247634.9911</v>
      </c>
      <c r="E24" s="84">
        <f t="shared" si="2"/>
        <v>844.0225948</v>
      </c>
      <c r="F24" s="84">
        <f t="shared" si="3"/>
        <v>2004.977405</v>
      </c>
      <c r="G24" s="89">
        <f t="shared" si="5"/>
        <v>2849</v>
      </c>
      <c r="H24" s="84"/>
      <c r="I24" s="82"/>
      <c r="J24" s="84">
        <f t="shared" si="4"/>
        <v>245630.0137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245630.0137</v>
      </c>
      <c r="E25" s="84">
        <f t="shared" si="2"/>
        <v>837.1889635</v>
      </c>
      <c r="F25" s="84">
        <f t="shared" si="3"/>
        <v>2011.811037</v>
      </c>
      <c r="G25" s="89">
        <f t="shared" si="5"/>
        <v>2849</v>
      </c>
      <c r="H25" s="84"/>
      <c r="I25" s="82"/>
      <c r="J25" s="84">
        <f t="shared" si="4"/>
        <v>243618.2027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243618.2027</v>
      </c>
      <c r="E26" s="84">
        <f t="shared" si="2"/>
        <v>830.3320408</v>
      </c>
      <c r="F26" s="84">
        <f t="shared" si="3"/>
        <v>2018.667959</v>
      </c>
      <c r="G26" s="89">
        <f t="shared" si="5"/>
        <v>2849</v>
      </c>
      <c r="H26" s="84"/>
      <c r="I26" s="82"/>
      <c r="J26" s="84">
        <f t="shared" si="4"/>
        <v>241599.5347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241599.5347</v>
      </c>
      <c r="E27" s="84">
        <f t="shared" si="2"/>
        <v>823.4517475</v>
      </c>
      <c r="F27" s="84">
        <f t="shared" si="3"/>
        <v>2025.548252</v>
      </c>
      <c r="G27" s="89">
        <f t="shared" si="5"/>
        <v>2849</v>
      </c>
      <c r="H27" s="84"/>
      <c r="I27" s="82"/>
      <c r="J27" s="84">
        <f t="shared" si="4"/>
        <v>239573.9865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239573.9865</v>
      </c>
      <c r="E28" s="84">
        <f t="shared" si="2"/>
        <v>816.5480039</v>
      </c>
      <c r="F28" s="84">
        <f t="shared" si="3"/>
        <v>2032.451996</v>
      </c>
      <c r="G28" s="89">
        <f t="shared" si="5"/>
        <v>2849</v>
      </c>
      <c r="H28" s="84"/>
      <c r="I28" s="82"/>
      <c r="J28" s="84">
        <f t="shared" si="4"/>
        <v>237541.5345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237541.5345</v>
      </c>
      <c r="E29" s="84">
        <f t="shared" si="2"/>
        <v>809.62073</v>
      </c>
      <c r="F29" s="84">
        <f t="shared" si="3"/>
        <v>2039.37927</v>
      </c>
      <c r="G29" s="89">
        <f t="shared" si="5"/>
        <v>2849</v>
      </c>
      <c r="H29" s="84"/>
      <c r="I29" s="82"/>
      <c r="J29" s="84">
        <f t="shared" si="4"/>
        <v>235502.1552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235502.1552</v>
      </c>
      <c r="E30" s="84">
        <f t="shared" si="2"/>
        <v>802.6698457</v>
      </c>
      <c r="F30" s="84">
        <f t="shared" si="3"/>
        <v>2046.330154</v>
      </c>
      <c r="G30" s="89">
        <f t="shared" si="5"/>
        <v>2849</v>
      </c>
      <c r="H30" s="84"/>
      <c r="I30" s="82"/>
      <c r="J30" s="84">
        <f t="shared" si="4"/>
        <v>233455.8251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233455.8251</v>
      </c>
      <c r="E31" s="84">
        <f t="shared" si="2"/>
        <v>795.6952704</v>
      </c>
      <c r="F31" s="84">
        <f t="shared" si="3"/>
        <v>2053.30473</v>
      </c>
      <c r="G31" s="89">
        <f t="shared" si="5"/>
        <v>2849</v>
      </c>
      <c r="H31" s="84"/>
      <c r="I31" s="82"/>
      <c r="J31" s="84">
        <f t="shared" si="4"/>
        <v>231402.5203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231402.5203</v>
      </c>
      <c r="E32" s="84">
        <f t="shared" si="2"/>
        <v>788.6969235</v>
      </c>
      <c r="F32" s="84">
        <f t="shared" si="3"/>
        <v>2060.303077</v>
      </c>
      <c r="G32" s="89">
        <f t="shared" si="5"/>
        <v>2849</v>
      </c>
      <c r="H32" s="84"/>
      <c r="I32" s="82"/>
      <c r="J32" s="84">
        <f t="shared" si="4"/>
        <v>229342.2173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229342.2173</v>
      </c>
      <c r="E33" s="84">
        <f t="shared" si="2"/>
        <v>781.6747238</v>
      </c>
      <c r="F33" s="84">
        <f t="shared" si="3"/>
        <v>2067.325276</v>
      </c>
      <c r="G33" s="89">
        <f t="shared" si="5"/>
        <v>2849</v>
      </c>
      <c r="H33" s="84"/>
      <c r="I33" s="82"/>
      <c r="J33" s="84">
        <f t="shared" si="4"/>
        <v>227274.892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227274.892</v>
      </c>
      <c r="E34" s="84">
        <f t="shared" si="2"/>
        <v>774.6285902</v>
      </c>
      <c r="F34" s="84">
        <f t="shared" si="3"/>
        <v>2074.37141</v>
      </c>
      <c r="G34" s="89">
        <f t="shared" si="5"/>
        <v>2849</v>
      </c>
      <c r="H34" s="84"/>
      <c r="I34" s="82"/>
      <c r="J34" s="84">
        <f t="shared" si="4"/>
        <v>225200.5206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225200.5206</v>
      </c>
      <c r="E35" s="84">
        <f t="shared" si="2"/>
        <v>767.5584409</v>
      </c>
      <c r="F35" s="84">
        <f t="shared" si="3"/>
        <v>2081.441559</v>
      </c>
      <c r="G35" s="89">
        <f t="shared" si="5"/>
        <v>2849</v>
      </c>
      <c r="H35" s="84"/>
      <c r="I35" s="82"/>
      <c r="J35" s="84">
        <f t="shared" si="4"/>
        <v>223119.079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223119.079</v>
      </c>
      <c r="E36" s="84">
        <f t="shared" si="2"/>
        <v>760.4641943</v>
      </c>
      <c r="F36" s="84">
        <f t="shared" si="3"/>
        <v>2088.535806</v>
      </c>
      <c r="G36" s="89">
        <f t="shared" si="5"/>
        <v>2849</v>
      </c>
      <c r="H36" s="84"/>
      <c r="I36" s="82"/>
      <c r="J36" s="84">
        <f t="shared" si="4"/>
        <v>221030.5432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221030.5432</v>
      </c>
      <c r="E37" s="84">
        <f t="shared" si="2"/>
        <v>753.3457681</v>
      </c>
      <c r="F37" s="84">
        <f t="shared" si="3"/>
        <v>2095.654232</v>
      </c>
      <c r="G37" s="89">
        <f t="shared" si="5"/>
        <v>2849</v>
      </c>
      <c r="H37" s="84"/>
      <c r="I37" s="82"/>
      <c r="J37" s="84">
        <f t="shared" si="4"/>
        <v>218934.889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218934.889</v>
      </c>
      <c r="E38" s="84">
        <f t="shared" si="2"/>
        <v>746.2030799</v>
      </c>
      <c r="F38" s="84">
        <f t="shared" si="3"/>
        <v>2102.79692</v>
      </c>
      <c r="G38" s="89">
        <f t="shared" si="5"/>
        <v>2849</v>
      </c>
      <c r="H38" s="84"/>
      <c r="I38" s="82"/>
      <c r="J38" s="84">
        <f t="shared" si="4"/>
        <v>216832.0921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216832.0921</v>
      </c>
      <c r="E39" s="84">
        <f t="shared" si="2"/>
        <v>739.0360471</v>
      </c>
      <c r="F39" s="84">
        <f t="shared" si="3"/>
        <v>2109.963953</v>
      </c>
      <c r="G39" s="89">
        <f t="shared" si="5"/>
        <v>2849</v>
      </c>
      <c r="H39" s="84"/>
      <c r="I39" s="82"/>
      <c r="J39" s="84">
        <f t="shared" si="4"/>
        <v>214722.1281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214722.1281</v>
      </c>
      <c r="E40" s="84">
        <f t="shared" si="2"/>
        <v>731.8445866</v>
      </c>
      <c r="F40" s="84">
        <f t="shared" si="3"/>
        <v>2117.155413</v>
      </c>
      <c r="G40" s="89">
        <f t="shared" si="5"/>
        <v>2849</v>
      </c>
      <c r="H40" s="84"/>
      <c r="I40" s="82"/>
      <c r="J40" s="84">
        <f t="shared" si="4"/>
        <v>212604.9727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212604.9727</v>
      </c>
      <c r="E41" s="84">
        <f t="shared" si="2"/>
        <v>724.6286152</v>
      </c>
      <c r="F41" s="84">
        <f t="shared" si="3"/>
        <v>2124.371385</v>
      </c>
      <c r="G41" s="89">
        <f t="shared" si="5"/>
        <v>2849</v>
      </c>
      <c r="H41" s="84"/>
      <c r="I41" s="82"/>
      <c r="J41" s="84">
        <f t="shared" si="4"/>
        <v>210480.6013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210480.6013</v>
      </c>
      <c r="E42" s="84">
        <f t="shared" si="2"/>
        <v>717.3880494</v>
      </c>
      <c r="F42" s="84">
        <f t="shared" si="3"/>
        <v>2131.611951</v>
      </c>
      <c r="G42" s="89">
        <f t="shared" si="5"/>
        <v>2849</v>
      </c>
      <c r="H42" s="84"/>
      <c r="I42" s="82"/>
      <c r="J42" s="84">
        <f t="shared" si="4"/>
        <v>208348.9893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208348.9893</v>
      </c>
      <c r="E43" s="84">
        <f t="shared" si="2"/>
        <v>710.1228054</v>
      </c>
      <c r="F43" s="84">
        <f t="shared" si="3"/>
        <v>2138.877195</v>
      </c>
      <c r="G43" s="89">
        <f t="shared" si="5"/>
        <v>2849</v>
      </c>
      <c r="H43" s="84"/>
      <c r="I43" s="82"/>
      <c r="J43" s="84">
        <f t="shared" si="4"/>
        <v>206210.1122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206210.1122</v>
      </c>
      <c r="E44" s="84">
        <f t="shared" si="2"/>
        <v>702.8327989</v>
      </c>
      <c r="F44" s="84">
        <f t="shared" si="3"/>
        <v>2146.167201</v>
      </c>
      <c r="G44" s="89">
        <f t="shared" si="5"/>
        <v>2849</v>
      </c>
      <c r="H44" s="84"/>
      <c r="I44" s="82"/>
      <c r="J44" s="84">
        <f t="shared" si="4"/>
        <v>204063.945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204063.945</v>
      </c>
      <c r="E45" s="84">
        <f t="shared" si="2"/>
        <v>695.5179457</v>
      </c>
      <c r="F45" s="84">
        <f t="shared" si="3"/>
        <v>2153.482054</v>
      </c>
      <c r="G45" s="89">
        <f t="shared" si="5"/>
        <v>2849</v>
      </c>
      <c r="H45" s="84"/>
      <c r="I45" s="82"/>
      <c r="J45" s="84">
        <f t="shared" si="4"/>
        <v>201910.4629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201910.4629</v>
      </c>
      <c r="E46" s="84">
        <f t="shared" si="2"/>
        <v>688.178161</v>
      </c>
      <c r="F46" s="84">
        <f t="shared" si="3"/>
        <v>2160.821839</v>
      </c>
      <c r="G46" s="89">
        <f t="shared" si="5"/>
        <v>2849</v>
      </c>
      <c r="H46" s="84"/>
      <c r="I46" s="82"/>
      <c r="J46" s="84">
        <f t="shared" si="4"/>
        <v>199749.6411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199749.6411</v>
      </c>
      <c r="E47" s="84">
        <f t="shared" si="2"/>
        <v>680.8133599</v>
      </c>
      <c r="F47" s="84">
        <f t="shared" si="3"/>
        <v>2168.18664</v>
      </c>
      <c r="G47" s="89">
        <f t="shared" si="5"/>
        <v>2849</v>
      </c>
      <c r="H47" s="84"/>
      <c r="I47" s="82"/>
      <c r="J47" s="84">
        <f t="shared" si="4"/>
        <v>197581.4544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197581.4544</v>
      </c>
      <c r="E48" s="84">
        <f t="shared" si="2"/>
        <v>673.4234571</v>
      </c>
      <c r="F48" s="84">
        <f t="shared" si="3"/>
        <v>2175.576543</v>
      </c>
      <c r="G48" s="89">
        <f t="shared" si="5"/>
        <v>2849</v>
      </c>
      <c r="H48" s="84"/>
      <c r="I48" s="82"/>
      <c r="J48" s="84">
        <f t="shared" si="4"/>
        <v>195405.8779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195405.8779</v>
      </c>
      <c r="E49" s="84">
        <f t="shared" si="2"/>
        <v>666.0083671</v>
      </c>
      <c r="F49" s="84">
        <f t="shared" si="3"/>
        <v>2182.991633</v>
      </c>
      <c r="G49" s="89">
        <f t="shared" si="5"/>
        <v>2849</v>
      </c>
      <c r="H49" s="84"/>
      <c r="I49" s="82"/>
      <c r="J49" s="84">
        <f t="shared" si="4"/>
        <v>193222.8862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193222.8862</v>
      </c>
      <c r="E50" s="84">
        <f t="shared" si="2"/>
        <v>658.5680039</v>
      </c>
      <c r="F50" s="84">
        <f t="shared" si="3"/>
        <v>2190.431996</v>
      </c>
      <c r="G50" s="89">
        <f t="shared" si="5"/>
        <v>2849</v>
      </c>
      <c r="H50" s="84"/>
      <c r="I50" s="82"/>
      <c r="J50" s="84">
        <f t="shared" si="4"/>
        <v>191032.4542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191032.4542</v>
      </c>
      <c r="E51" s="84">
        <f t="shared" si="2"/>
        <v>651.1022816</v>
      </c>
      <c r="F51" s="84">
        <f t="shared" si="3"/>
        <v>2197.897718</v>
      </c>
      <c r="G51" s="89">
        <f t="shared" si="5"/>
        <v>2849</v>
      </c>
      <c r="H51" s="84"/>
      <c r="I51" s="82"/>
      <c r="J51" s="84">
        <f t="shared" si="4"/>
        <v>188834.5565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188834.5565</v>
      </c>
      <c r="E52" s="84">
        <f t="shared" si="2"/>
        <v>643.6111135</v>
      </c>
      <c r="F52" s="84">
        <f t="shared" si="3"/>
        <v>2205.388886</v>
      </c>
      <c r="G52" s="89">
        <f t="shared" si="5"/>
        <v>2849</v>
      </c>
      <c r="H52" s="84"/>
      <c r="I52" s="82"/>
      <c r="J52" s="84">
        <f t="shared" si="4"/>
        <v>186629.1676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186629.1676</v>
      </c>
      <c r="E53" s="84">
        <f t="shared" si="2"/>
        <v>636.094413</v>
      </c>
      <c r="F53" s="84">
        <f t="shared" si="3"/>
        <v>2212.905587</v>
      </c>
      <c r="G53" s="89">
        <f t="shared" si="5"/>
        <v>2849</v>
      </c>
      <c r="H53" s="84"/>
      <c r="I53" s="82"/>
      <c r="J53" s="84">
        <f t="shared" si="4"/>
        <v>184416.2621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184416.2621</v>
      </c>
      <c r="E54" s="84">
        <f t="shared" si="2"/>
        <v>628.5520932</v>
      </c>
      <c r="F54" s="84">
        <f t="shared" si="3"/>
        <v>2220.447907</v>
      </c>
      <c r="G54" s="89">
        <f t="shared" si="5"/>
        <v>2849</v>
      </c>
      <c r="H54" s="84"/>
      <c r="I54" s="82"/>
      <c r="J54" s="84">
        <f t="shared" si="4"/>
        <v>182195.8141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182195.8141</v>
      </c>
      <c r="E55" s="84">
        <f t="shared" si="2"/>
        <v>620.9840666</v>
      </c>
      <c r="F55" s="84">
        <f t="shared" si="3"/>
        <v>2228.015933</v>
      </c>
      <c r="G55" s="89">
        <f t="shared" si="5"/>
        <v>2849</v>
      </c>
      <c r="H55" s="84"/>
      <c r="I55" s="82"/>
      <c r="J55" s="84">
        <f t="shared" si="4"/>
        <v>179967.7982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179967.7982</v>
      </c>
      <c r="E56" s="84">
        <f t="shared" si="2"/>
        <v>613.3902456</v>
      </c>
      <c r="F56" s="84">
        <f t="shared" si="3"/>
        <v>2235.609754</v>
      </c>
      <c r="G56" s="89">
        <f t="shared" si="5"/>
        <v>2849</v>
      </c>
      <c r="H56" s="84"/>
      <c r="I56" s="82"/>
      <c r="J56" s="84">
        <f t="shared" si="4"/>
        <v>177732.1885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177732.1885</v>
      </c>
      <c r="E57" s="84">
        <f t="shared" si="2"/>
        <v>605.7705423</v>
      </c>
      <c r="F57" s="84">
        <f t="shared" si="3"/>
        <v>2243.229458</v>
      </c>
      <c r="G57" s="89">
        <f t="shared" si="5"/>
        <v>2849</v>
      </c>
      <c r="H57" s="84"/>
      <c r="I57" s="82"/>
      <c r="J57" s="84">
        <f t="shared" si="4"/>
        <v>175488.959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175488.959</v>
      </c>
      <c r="E58" s="84">
        <f t="shared" si="2"/>
        <v>598.1248686</v>
      </c>
      <c r="F58" s="84">
        <f t="shared" si="3"/>
        <v>2250.875131</v>
      </c>
      <c r="G58" s="89">
        <f t="shared" si="5"/>
        <v>2849</v>
      </c>
      <c r="H58" s="84"/>
      <c r="I58" s="82"/>
      <c r="J58" s="84">
        <f t="shared" si="4"/>
        <v>173238.0839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173238.0839</v>
      </c>
      <c r="E59" s="84">
        <f t="shared" si="2"/>
        <v>590.4531359</v>
      </c>
      <c r="F59" s="84">
        <f t="shared" si="3"/>
        <v>2258.546864</v>
      </c>
      <c r="G59" s="89">
        <f t="shared" si="5"/>
        <v>2849</v>
      </c>
      <c r="H59" s="84"/>
      <c r="I59" s="82"/>
      <c r="J59" s="84">
        <f t="shared" si="4"/>
        <v>170979.537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170979.537</v>
      </c>
      <c r="E60" s="84">
        <f t="shared" si="2"/>
        <v>582.7552553</v>
      </c>
      <c r="F60" s="84">
        <f t="shared" si="3"/>
        <v>2266.244745</v>
      </c>
      <c r="G60" s="89">
        <f t="shared" si="5"/>
        <v>2849</v>
      </c>
      <c r="H60" s="84"/>
      <c r="I60" s="82"/>
      <c r="J60" s="84">
        <f t="shared" si="4"/>
        <v>168713.2923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168713.2923</v>
      </c>
      <c r="E61" s="84">
        <f t="shared" si="2"/>
        <v>575.0311378</v>
      </c>
      <c r="F61" s="84">
        <f t="shared" si="3"/>
        <v>2273.968862</v>
      </c>
      <c r="G61" s="89">
        <f t="shared" si="5"/>
        <v>2849</v>
      </c>
      <c r="H61" s="84"/>
      <c r="I61" s="82"/>
      <c r="J61" s="84">
        <f t="shared" si="4"/>
        <v>166439.3234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166439.3234</v>
      </c>
      <c r="E62" s="84">
        <f t="shared" si="2"/>
        <v>567.2806939</v>
      </c>
      <c r="F62" s="84">
        <f t="shared" si="3"/>
        <v>2281.719306</v>
      </c>
      <c r="G62" s="89">
        <f t="shared" si="5"/>
        <v>2849</v>
      </c>
      <c r="H62" s="84"/>
      <c r="I62" s="82"/>
      <c r="J62" s="84">
        <f t="shared" si="4"/>
        <v>164157.6041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164157.6041</v>
      </c>
      <c r="E63" s="84">
        <f t="shared" si="2"/>
        <v>559.503834</v>
      </c>
      <c r="F63" s="84">
        <f t="shared" si="3"/>
        <v>2289.496166</v>
      </c>
      <c r="G63" s="89">
        <f t="shared" si="5"/>
        <v>2849</v>
      </c>
      <c r="H63" s="84"/>
      <c r="I63" s="82"/>
      <c r="J63" s="84">
        <f t="shared" si="4"/>
        <v>161868.1079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161868.1079</v>
      </c>
      <c r="E64" s="84">
        <f t="shared" si="2"/>
        <v>551.7004679</v>
      </c>
      <c r="F64" s="84">
        <f t="shared" si="3"/>
        <v>2297.299532</v>
      </c>
      <c r="G64" s="89">
        <f t="shared" si="5"/>
        <v>2849</v>
      </c>
      <c r="H64" s="84"/>
      <c r="I64" s="82"/>
      <c r="J64" s="84">
        <f t="shared" si="4"/>
        <v>159570.8084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159570.8084</v>
      </c>
      <c r="E65" s="84">
        <f t="shared" si="2"/>
        <v>543.8705053</v>
      </c>
      <c r="F65" s="84">
        <f t="shared" si="3"/>
        <v>2305.129495</v>
      </c>
      <c r="G65" s="89">
        <f t="shared" si="5"/>
        <v>2849</v>
      </c>
      <c r="H65" s="84"/>
      <c r="I65" s="82"/>
      <c r="J65" s="84">
        <f t="shared" si="4"/>
        <v>157265.6789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157265.6789</v>
      </c>
      <c r="E66" s="84">
        <f t="shared" si="2"/>
        <v>536.0138556</v>
      </c>
      <c r="F66" s="84">
        <f t="shared" si="3"/>
        <v>2312.986144</v>
      </c>
      <c r="G66" s="89">
        <f t="shared" si="5"/>
        <v>2849</v>
      </c>
      <c r="H66" s="84"/>
      <c r="I66" s="82"/>
      <c r="J66" s="84">
        <f t="shared" si="4"/>
        <v>154952.6928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154952.6928</v>
      </c>
      <c r="E67" s="84">
        <f t="shared" si="2"/>
        <v>528.1304278</v>
      </c>
      <c r="F67" s="84">
        <f t="shared" si="3"/>
        <v>2320.869572</v>
      </c>
      <c r="G67" s="89">
        <f t="shared" si="5"/>
        <v>2849</v>
      </c>
      <c r="H67" s="84"/>
      <c r="I67" s="82"/>
      <c r="J67" s="84">
        <f t="shared" si="4"/>
        <v>152631.8232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152631.8232</v>
      </c>
      <c r="E68" s="84">
        <f t="shared" si="2"/>
        <v>520.2201307</v>
      </c>
      <c r="F68" s="84">
        <f t="shared" si="3"/>
        <v>2328.779869</v>
      </c>
      <c r="G68" s="89">
        <f t="shared" si="5"/>
        <v>2849</v>
      </c>
      <c r="H68" s="84"/>
      <c r="I68" s="82"/>
      <c r="J68" s="84">
        <f t="shared" si="4"/>
        <v>150303.0433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150303.0433</v>
      </c>
      <c r="E69" s="84">
        <f t="shared" si="2"/>
        <v>512.2828726</v>
      </c>
      <c r="F69" s="84">
        <f t="shared" si="3"/>
        <v>2336.717127</v>
      </c>
      <c r="G69" s="89">
        <f t="shared" si="5"/>
        <v>2849</v>
      </c>
      <c r="H69" s="84"/>
      <c r="I69" s="82"/>
      <c r="J69" s="84">
        <f t="shared" si="4"/>
        <v>147966.3262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147966.3262</v>
      </c>
      <c r="E70" s="84">
        <f t="shared" si="2"/>
        <v>504.3185618</v>
      </c>
      <c r="F70" s="84">
        <f t="shared" si="3"/>
        <v>2344.681438</v>
      </c>
      <c r="G70" s="89">
        <f t="shared" si="5"/>
        <v>2849</v>
      </c>
      <c r="H70" s="84"/>
      <c r="I70" s="82"/>
      <c r="J70" s="84">
        <f t="shared" si="4"/>
        <v>145621.6448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145621.6448</v>
      </c>
      <c r="E71" s="84">
        <f t="shared" si="2"/>
        <v>496.3271059</v>
      </c>
      <c r="F71" s="84">
        <f t="shared" si="3"/>
        <v>2352.672894</v>
      </c>
      <c r="G71" s="89">
        <f t="shared" si="5"/>
        <v>2849</v>
      </c>
      <c r="H71" s="84"/>
      <c r="I71" s="82"/>
      <c r="J71" s="84">
        <f t="shared" si="4"/>
        <v>143268.9719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143268.9719</v>
      </c>
      <c r="E72" s="84">
        <f t="shared" si="2"/>
        <v>488.3084124</v>
      </c>
      <c r="F72" s="84">
        <f t="shared" si="3"/>
        <v>2360.691588</v>
      </c>
      <c r="G72" s="89">
        <f t="shared" si="5"/>
        <v>2849</v>
      </c>
      <c r="H72" s="84"/>
      <c r="I72" s="82"/>
      <c r="J72" s="84">
        <f t="shared" si="4"/>
        <v>140908.2803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140908.2803</v>
      </c>
      <c r="E73" s="84">
        <f t="shared" si="2"/>
        <v>480.2623886</v>
      </c>
      <c r="F73" s="84">
        <f t="shared" si="3"/>
        <v>2368.737611</v>
      </c>
      <c r="G73" s="89">
        <f t="shared" si="5"/>
        <v>2849</v>
      </c>
      <c r="H73" s="84"/>
      <c r="I73" s="82"/>
      <c r="J73" s="84">
        <f t="shared" si="4"/>
        <v>138539.5427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138539.5427</v>
      </c>
      <c r="E74" s="84">
        <f t="shared" si="2"/>
        <v>472.1889412</v>
      </c>
      <c r="F74" s="84">
        <f t="shared" si="3"/>
        <v>2376.811059</v>
      </c>
      <c r="G74" s="89">
        <f t="shared" si="5"/>
        <v>2849</v>
      </c>
      <c r="H74" s="84"/>
      <c r="I74" s="82"/>
      <c r="J74" s="84">
        <f t="shared" si="4"/>
        <v>136162.7316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136162.7316</v>
      </c>
      <c r="E75" s="84">
        <f t="shared" si="2"/>
        <v>464.0879769</v>
      </c>
      <c r="F75" s="84">
        <f t="shared" si="3"/>
        <v>2384.912023</v>
      </c>
      <c r="G75" s="89">
        <f t="shared" si="5"/>
        <v>2849</v>
      </c>
      <c r="H75" s="84"/>
      <c r="I75" s="82"/>
      <c r="J75" s="84">
        <f t="shared" si="4"/>
        <v>133777.8196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133777.8196</v>
      </c>
      <c r="E76" s="84">
        <f t="shared" si="2"/>
        <v>455.9594017</v>
      </c>
      <c r="F76" s="84">
        <f t="shared" si="3"/>
        <v>2393.040598</v>
      </c>
      <c r="G76" s="89">
        <f t="shared" si="5"/>
        <v>2849</v>
      </c>
      <c r="H76" s="84"/>
      <c r="I76" s="82"/>
      <c r="J76" s="84">
        <f t="shared" si="4"/>
        <v>131384.779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131384.779</v>
      </c>
      <c r="E77" s="84">
        <f t="shared" si="2"/>
        <v>447.8031217</v>
      </c>
      <c r="F77" s="84">
        <f t="shared" si="3"/>
        <v>2401.196878</v>
      </c>
      <c r="G77" s="89">
        <f t="shared" si="5"/>
        <v>2849</v>
      </c>
      <c r="H77" s="84"/>
      <c r="I77" s="82"/>
      <c r="J77" s="84">
        <f t="shared" si="4"/>
        <v>128983.5821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128983.5821</v>
      </c>
      <c r="E78" s="84">
        <f t="shared" si="2"/>
        <v>439.6190423</v>
      </c>
      <c r="F78" s="84">
        <f t="shared" si="3"/>
        <v>2409.380958</v>
      </c>
      <c r="G78" s="89">
        <f t="shared" si="5"/>
        <v>2849</v>
      </c>
      <c r="H78" s="84"/>
      <c r="I78" s="82"/>
      <c r="J78" s="84">
        <f t="shared" si="4"/>
        <v>126574.2011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126574.2011</v>
      </c>
      <c r="E79" s="84">
        <f t="shared" si="2"/>
        <v>431.4070689</v>
      </c>
      <c r="F79" s="84">
        <f t="shared" si="3"/>
        <v>2417.592931</v>
      </c>
      <c r="G79" s="89">
        <f t="shared" si="5"/>
        <v>2849</v>
      </c>
      <c r="H79" s="84"/>
      <c r="I79" s="82"/>
      <c r="J79" s="84">
        <f t="shared" si="4"/>
        <v>124156.6082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124156.6082</v>
      </c>
      <c r="E80" s="84">
        <f t="shared" si="2"/>
        <v>423.1671063</v>
      </c>
      <c r="F80" s="84">
        <f t="shared" si="3"/>
        <v>2425.832894</v>
      </c>
      <c r="G80" s="89">
        <f t="shared" si="5"/>
        <v>2849</v>
      </c>
      <c r="H80" s="84"/>
      <c r="I80" s="82"/>
      <c r="J80" s="84">
        <f t="shared" si="4"/>
        <v>121730.7753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121730.7753</v>
      </c>
      <c r="E81" s="84">
        <f t="shared" si="2"/>
        <v>414.8990592</v>
      </c>
      <c r="F81" s="84">
        <f t="shared" si="3"/>
        <v>2434.100941</v>
      </c>
      <c r="G81" s="89">
        <f t="shared" si="5"/>
        <v>2849</v>
      </c>
      <c r="H81" s="84"/>
      <c r="I81" s="82"/>
      <c r="J81" s="84">
        <f t="shared" si="4"/>
        <v>119296.6744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119296.6744</v>
      </c>
      <c r="E82" s="84">
        <f t="shared" si="2"/>
        <v>406.6028318</v>
      </c>
      <c r="F82" s="84">
        <f t="shared" si="3"/>
        <v>2442.397168</v>
      </c>
      <c r="G82" s="89">
        <f t="shared" si="5"/>
        <v>2849</v>
      </c>
      <c r="H82" s="84"/>
      <c r="I82" s="82"/>
      <c r="J82" s="84">
        <f t="shared" si="4"/>
        <v>116854.2772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116854.2772</v>
      </c>
      <c r="E83" s="84">
        <f t="shared" si="2"/>
        <v>398.2783281</v>
      </c>
      <c r="F83" s="84">
        <f t="shared" si="3"/>
        <v>2450.721672</v>
      </c>
      <c r="G83" s="89">
        <f t="shared" si="5"/>
        <v>2849</v>
      </c>
      <c r="H83" s="84"/>
      <c r="I83" s="82"/>
      <c r="J83" s="84">
        <f t="shared" si="4"/>
        <v>114403.5555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114403.5555</v>
      </c>
      <c r="E84" s="84">
        <f t="shared" si="2"/>
        <v>389.9254518</v>
      </c>
      <c r="F84" s="84">
        <f t="shared" si="3"/>
        <v>2459.074548</v>
      </c>
      <c r="G84" s="89">
        <f t="shared" si="5"/>
        <v>2849</v>
      </c>
      <c r="H84" s="84"/>
      <c r="I84" s="82"/>
      <c r="J84" s="84">
        <f t="shared" si="4"/>
        <v>111944.481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111944.481</v>
      </c>
      <c r="E85" s="84">
        <f t="shared" si="2"/>
        <v>381.544106</v>
      </c>
      <c r="F85" s="84">
        <f t="shared" si="3"/>
        <v>2467.455894</v>
      </c>
      <c r="G85" s="89">
        <f t="shared" si="5"/>
        <v>2849</v>
      </c>
      <c r="H85" s="84"/>
      <c r="I85" s="82"/>
      <c r="J85" s="84">
        <f t="shared" si="4"/>
        <v>109477.0251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109477.0251</v>
      </c>
      <c r="E86" s="84">
        <f t="shared" si="2"/>
        <v>373.1341939</v>
      </c>
      <c r="F86" s="84">
        <f t="shared" si="3"/>
        <v>2475.865806</v>
      </c>
      <c r="G86" s="89">
        <f t="shared" si="5"/>
        <v>2849</v>
      </c>
      <c r="H86" s="84"/>
      <c r="I86" s="82"/>
      <c r="J86" s="84">
        <f t="shared" si="4"/>
        <v>107001.1593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107001.1593</v>
      </c>
      <c r="E87" s="84">
        <f t="shared" si="2"/>
        <v>364.6956179</v>
      </c>
      <c r="F87" s="84">
        <f t="shared" si="3"/>
        <v>2484.304382</v>
      </c>
      <c r="G87" s="89">
        <f t="shared" si="5"/>
        <v>2849</v>
      </c>
      <c r="H87" s="84"/>
      <c r="I87" s="82"/>
      <c r="J87" s="84">
        <f t="shared" si="4"/>
        <v>104516.8549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104516.8549</v>
      </c>
      <c r="E88" s="84">
        <f t="shared" si="2"/>
        <v>356.2282805</v>
      </c>
      <c r="F88" s="84">
        <f t="shared" si="3"/>
        <v>2492.77172</v>
      </c>
      <c r="G88" s="89">
        <f t="shared" si="5"/>
        <v>2849</v>
      </c>
      <c r="H88" s="84"/>
      <c r="I88" s="82"/>
      <c r="J88" s="84">
        <f t="shared" si="4"/>
        <v>102024.0832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102024.0832</v>
      </c>
      <c r="E89" s="84">
        <f t="shared" si="2"/>
        <v>347.7320835</v>
      </c>
      <c r="F89" s="84">
        <f t="shared" si="3"/>
        <v>2501.267916</v>
      </c>
      <c r="G89" s="89">
        <f t="shared" si="5"/>
        <v>2849</v>
      </c>
      <c r="H89" s="84"/>
      <c r="I89" s="82"/>
      <c r="J89" s="84">
        <f t="shared" si="4"/>
        <v>99522.81527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99522.81527</v>
      </c>
      <c r="E90" s="84">
        <f t="shared" si="2"/>
        <v>339.2069287</v>
      </c>
      <c r="F90" s="84">
        <f t="shared" si="3"/>
        <v>2509.793071</v>
      </c>
      <c r="G90" s="89">
        <f t="shared" si="5"/>
        <v>2849</v>
      </c>
      <c r="H90" s="84"/>
      <c r="I90" s="82"/>
      <c r="J90" s="84">
        <f t="shared" si="4"/>
        <v>97013.0222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97013.0222</v>
      </c>
      <c r="E91" s="84">
        <f t="shared" si="2"/>
        <v>330.6527173</v>
      </c>
      <c r="F91" s="84">
        <f t="shared" si="3"/>
        <v>2518.347283</v>
      </c>
      <c r="G91" s="89">
        <f t="shared" si="5"/>
        <v>2849</v>
      </c>
      <c r="H91" s="84"/>
      <c r="I91" s="82"/>
      <c r="J91" s="84">
        <f t="shared" si="4"/>
        <v>94494.67492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94494.67492</v>
      </c>
      <c r="E92" s="84">
        <f t="shared" si="2"/>
        <v>322.0693503</v>
      </c>
      <c r="F92" s="84">
        <f t="shared" si="3"/>
        <v>2526.93065</v>
      </c>
      <c r="G92" s="89">
        <f t="shared" si="5"/>
        <v>2849</v>
      </c>
      <c r="H92" s="84"/>
      <c r="I92" s="82"/>
      <c r="J92" s="84">
        <f t="shared" si="4"/>
        <v>91967.74427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91967.74427</v>
      </c>
      <c r="E93" s="84">
        <f t="shared" si="2"/>
        <v>313.4567284</v>
      </c>
      <c r="F93" s="84">
        <f t="shared" si="3"/>
        <v>2535.543272</v>
      </c>
      <c r="G93" s="89">
        <f t="shared" si="5"/>
        <v>2849</v>
      </c>
      <c r="H93" s="84"/>
      <c r="I93" s="82"/>
      <c r="J93" s="84">
        <f t="shared" si="4"/>
        <v>89432.20099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89432.20099</v>
      </c>
      <c r="E94" s="84">
        <f t="shared" si="2"/>
        <v>304.8147517</v>
      </c>
      <c r="F94" s="84">
        <f t="shared" si="3"/>
        <v>2544.185248</v>
      </c>
      <c r="G94" s="89">
        <f t="shared" si="5"/>
        <v>2849</v>
      </c>
      <c r="H94" s="84"/>
      <c r="I94" s="82"/>
      <c r="J94" s="84">
        <f t="shared" si="4"/>
        <v>86888.01575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86888.01575</v>
      </c>
      <c r="E95" s="84">
        <f t="shared" si="2"/>
        <v>296.1433203</v>
      </c>
      <c r="F95" s="84">
        <f t="shared" si="3"/>
        <v>2552.85668</v>
      </c>
      <c r="G95" s="89">
        <f t="shared" si="5"/>
        <v>2849</v>
      </c>
      <c r="H95" s="84"/>
      <c r="I95" s="82"/>
      <c r="J95" s="84">
        <f t="shared" si="4"/>
        <v>84335.15907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84335.15907</v>
      </c>
      <c r="E96" s="84">
        <f t="shared" si="2"/>
        <v>287.4423338</v>
      </c>
      <c r="F96" s="84">
        <f t="shared" si="3"/>
        <v>2561.557666</v>
      </c>
      <c r="G96" s="89">
        <f t="shared" si="5"/>
        <v>2849</v>
      </c>
      <c r="H96" s="84"/>
      <c r="I96" s="82"/>
      <c r="J96" s="84">
        <f t="shared" si="4"/>
        <v>81773.6014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81773.6014</v>
      </c>
      <c r="E97" s="84">
        <f t="shared" si="2"/>
        <v>278.7116914</v>
      </c>
      <c r="F97" s="84">
        <f t="shared" si="3"/>
        <v>2570.288309</v>
      </c>
      <c r="G97" s="89">
        <f t="shared" si="5"/>
        <v>2849</v>
      </c>
      <c r="H97" s="84"/>
      <c r="I97" s="82"/>
      <c r="J97" s="84">
        <f t="shared" si="4"/>
        <v>79203.31309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79203.31309</v>
      </c>
      <c r="E98" s="84">
        <f t="shared" si="2"/>
        <v>269.9512921</v>
      </c>
      <c r="F98" s="84">
        <f t="shared" si="3"/>
        <v>2579.048708</v>
      </c>
      <c r="G98" s="89">
        <f t="shared" si="5"/>
        <v>2849</v>
      </c>
      <c r="H98" s="84"/>
      <c r="I98" s="82"/>
      <c r="J98" s="84">
        <f t="shared" si="4"/>
        <v>76624.26438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76624.26438</v>
      </c>
      <c r="E99" s="84">
        <f t="shared" si="2"/>
        <v>261.1610344</v>
      </c>
      <c r="F99" s="84">
        <f t="shared" si="3"/>
        <v>2587.838966</v>
      </c>
      <c r="G99" s="89">
        <f t="shared" si="5"/>
        <v>2849</v>
      </c>
      <c r="H99" s="84"/>
      <c r="I99" s="82"/>
      <c r="J99" s="84">
        <f t="shared" si="4"/>
        <v>74036.42542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74036.42542</v>
      </c>
      <c r="E100" s="84">
        <f t="shared" si="2"/>
        <v>252.3408166</v>
      </c>
      <c r="F100" s="84">
        <f t="shared" si="3"/>
        <v>2596.659183</v>
      </c>
      <c r="G100" s="89">
        <f t="shared" si="5"/>
        <v>2849</v>
      </c>
      <c r="H100" s="84"/>
      <c r="I100" s="82"/>
      <c r="J100" s="84">
        <f t="shared" si="4"/>
        <v>71439.76623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71439.76623</v>
      </c>
      <c r="E101" s="84">
        <f t="shared" si="2"/>
        <v>243.4905366</v>
      </c>
      <c r="F101" s="84">
        <f t="shared" si="3"/>
        <v>2605.509463</v>
      </c>
      <c r="G101" s="89">
        <f t="shared" si="5"/>
        <v>2849</v>
      </c>
      <c r="H101" s="84"/>
      <c r="I101" s="82"/>
      <c r="J101" s="84">
        <f t="shared" si="4"/>
        <v>68834.25677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68834.25677</v>
      </c>
      <c r="E102" s="84">
        <f t="shared" si="2"/>
        <v>234.6100918</v>
      </c>
      <c r="F102" s="84">
        <f t="shared" si="3"/>
        <v>2614.389908</v>
      </c>
      <c r="G102" s="89">
        <f t="shared" si="5"/>
        <v>2849</v>
      </c>
      <c r="H102" s="84"/>
      <c r="I102" s="82"/>
      <c r="J102" s="84">
        <f t="shared" si="4"/>
        <v>66219.86686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66219.86686</v>
      </c>
      <c r="E103" s="84">
        <f t="shared" si="2"/>
        <v>225.6993796</v>
      </c>
      <c r="F103" s="84">
        <f t="shared" si="3"/>
        <v>2623.30062</v>
      </c>
      <c r="G103" s="89">
        <f t="shared" si="5"/>
        <v>2849</v>
      </c>
      <c r="H103" s="84"/>
      <c r="I103" s="82"/>
      <c r="J103" s="84">
        <f t="shared" si="4"/>
        <v>63596.56624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63596.56624</v>
      </c>
      <c r="E104" s="84">
        <f t="shared" si="2"/>
        <v>216.7582966</v>
      </c>
      <c r="F104" s="84">
        <f t="shared" si="3"/>
        <v>2632.241703</v>
      </c>
      <c r="G104" s="89">
        <f t="shared" si="5"/>
        <v>2849</v>
      </c>
      <c r="H104" s="84"/>
      <c r="I104" s="82"/>
      <c r="J104" s="84">
        <f t="shared" si="4"/>
        <v>60964.32454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60964.32454</v>
      </c>
      <c r="E105" s="84">
        <f t="shared" si="2"/>
        <v>207.7867395</v>
      </c>
      <c r="F105" s="84">
        <f t="shared" si="3"/>
        <v>2641.213261</v>
      </c>
      <c r="G105" s="89">
        <f t="shared" si="5"/>
        <v>2849</v>
      </c>
      <c r="H105" s="84"/>
      <c r="I105" s="82"/>
      <c r="J105" s="84">
        <f t="shared" si="4"/>
        <v>58323.11128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58323.11128</v>
      </c>
      <c r="E106" s="84">
        <f t="shared" si="2"/>
        <v>198.7846043</v>
      </c>
      <c r="F106" s="84">
        <f t="shared" si="3"/>
        <v>2650.215396</v>
      </c>
      <c r="G106" s="89">
        <f t="shared" si="5"/>
        <v>2849</v>
      </c>
      <c r="H106" s="84"/>
      <c r="I106" s="82"/>
      <c r="J106" s="84">
        <f t="shared" si="4"/>
        <v>55672.89588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55672.89588</v>
      </c>
      <c r="E107" s="84">
        <f t="shared" si="2"/>
        <v>189.7517868</v>
      </c>
      <c r="F107" s="84">
        <f t="shared" si="3"/>
        <v>2659.248213</v>
      </c>
      <c r="G107" s="89">
        <f t="shared" si="5"/>
        <v>2849</v>
      </c>
      <c r="H107" s="84"/>
      <c r="I107" s="82"/>
      <c r="J107" s="84">
        <f t="shared" si="4"/>
        <v>53013.64767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53013.64767</v>
      </c>
      <c r="E108" s="84">
        <f t="shared" si="2"/>
        <v>180.6881825</v>
      </c>
      <c r="F108" s="84">
        <f t="shared" si="3"/>
        <v>2668.311818</v>
      </c>
      <c r="G108" s="89">
        <f t="shared" si="5"/>
        <v>2849</v>
      </c>
      <c r="H108" s="84"/>
      <c r="I108" s="82"/>
      <c r="J108" s="84">
        <f t="shared" si="4"/>
        <v>50345.33585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50345.33585</v>
      </c>
      <c r="E109" s="84">
        <f t="shared" si="2"/>
        <v>171.5936864</v>
      </c>
      <c r="F109" s="84">
        <f t="shared" si="3"/>
        <v>2677.406314</v>
      </c>
      <c r="G109" s="89">
        <f t="shared" si="5"/>
        <v>2849</v>
      </c>
      <c r="H109" s="84"/>
      <c r="I109" s="82"/>
      <c r="J109" s="84">
        <f t="shared" si="4"/>
        <v>47667.92954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47667.92954</v>
      </c>
      <c r="E110" s="84">
        <f t="shared" si="2"/>
        <v>162.4681932</v>
      </c>
      <c r="F110" s="84">
        <f t="shared" si="3"/>
        <v>2686.531807</v>
      </c>
      <c r="G110" s="89">
        <f t="shared" si="5"/>
        <v>2849</v>
      </c>
      <c r="H110" s="84"/>
      <c r="I110" s="82"/>
      <c r="J110" s="84">
        <f t="shared" si="4"/>
        <v>44981.39773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44981.39773</v>
      </c>
      <c r="E111" s="84">
        <f t="shared" si="2"/>
        <v>153.3115973</v>
      </c>
      <c r="F111" s="84">
        <f t="shared" si="3"/>
        <v>2695.688403</v>
      </c>
      <c r="G111" s="89">
        <f t="shared" si="5"/>
        <v>2849</v>
      </c>
      <c r="H111" s="84"/>
      <c r="I111" s="82"/>
      <c r="J111" s="84">
        <f t="shared" si="4"/>
        <v>42285.70933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42285.70933</v>
      </c>
      <c r="E112" s="84">
        <f t="shared" si="2"/>
        <v>144.1237926</v>
      </c>
      <c r="F112" s="84">
        <f t="shared" si="3"/>
        <v>2704.876207</v>
      </c>
      <c r="G112" s="89">
        <f t="shared" si="5"/>
        <v>2849</v>
      </c>
      <c r="H112" s="84"/>
      <c r="I112" s="82"/>
      <c r="J112" s="84">
        <f t="shared" si="4"/>
        <v>39580.83312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39580.83312</v>
      </c>
      <c r="E113" s="84">
        <f t="shared" si="2"/>
        <v>134.9046729</v>
      </c>
      <c r="F113" s="84">
        <f t="shared" si="3"/>
        <v>2714.095327</v>
      </c>
      <c r="G113" s="89">
        <f t="shared" si="5"/>
        <v>2849</v>
      </c>
      <c r="H113" s="84"/>
      <c r="I113" s="82"/>
      <c r="J113" s="84">
        <f t="shared" si="4"/>
        <v>36866.73779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36866.73779</v>
      </c>
      <c r="E114" s="84">
        <f t="shared" si="2"/>
        <v>125.6541313</v>
      </c>
      <c r="F114" s="84">
        <f t="shared" si="3"/>
        <v>2723.345869</v>
      </c>
      <c r="G114" s="89">
        <f t="shared" si="5"/>
        <v>2849</v>
      </c>
      <c r="H114" s="84"/>
      <c r="I114" s="82"/>
      <c r="J114" s="84">
        <f t="shared" si="4"/>
        <v>34143.39193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34143.39193</v>
      </c>
      <c r="E115" s="84">
        <f t="shared" si="2"/>
        <v>116.3720608</v>
      </c>
      <c r="F115" s="84">
        <f t="shared" si="3"/>
        <v>2732.627939</v>
      </c>
      <c r="G115" s="89">
        <f t="shared" si="5"/>
        <v>2849</v>
      </c>
      <c r="H115" s="84"/>
      <c r="I115" s="82"/>
      <c r="J115" s="84">
        <f t="shared" si="4"/>
        <v>31410.76399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31410.76399</v>
      </c>
      <c r="E116" s="84">
        <f t="shared" si="2"/>
        <v>107.0583539</v>
      </c>
      <c r="F116" s="84">
        <f t="shared" si="3"/>
        <v>2741.941646</v>
      </c>
      <c r="G116" s="89">
        <f t="shared" si="5"/>
        <v>2849</v>
      </c>
      <c r="H116" s="84"/>
      <c r="I116" s="82"/>
      <c r="J116" s="84">
        <f t="shared" si="4"/>
        <v>28668.82234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28668.82234</v>
      </c>
      <c r="E117" s="84">
        <f t="shared" si="2"/>
        <v>97.71290281</v>
      </c>
      <c r="F117" s="84">
        <f t="shared" si="3"/>
        <v>2751.287097</v>
      </c>
      <c r="G117" s="89">
        <f t="shared" si="5"/>
        <v>2849</v>
      </c>
      <c r="H117" s="84"/>
      <c r="I117" s="82"/>
      <c r="J117" s="84">
        <f t="shared" si="4"/>
        <v>25917.53524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25917.53524</v>
      </c>
      <c r="E118" s="84">
        <f t="shared" si="2"/>
        <v>88.33559929</v>
      </c>
      <c r="F118" s="84">
        <f t="shared" si="3"/>
        <v>2760.664401</v>
      </c>
      <c r="G118" s="89">
        <f t="shared" si="5"/>
        <v>2849</v>
      </c>
      <c r="H118" s="84"/>
      <c r="I118" s="82"/>
      <c r="J118" s="84">
        <f t="shared" si="4"/>
        <v>23156.87084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23156.87084</v>
      </c>
      <c r="E119" s="84">
        <f t="shared" si="2"/>
        <v>78.92633479</v>
      </c>
      <c r="F119" s="84">
        <f t="shared" si="3"/>
        <v>2770.073665</v>
      </c>
      <c r="G119" s="89">
        <f t="shared" si="5"/>
        <v>2849</v>
      </c>
      <c r="H119" s="84"/>
      <c r="I119" s="82"/>
      <c r="J119" s="84">
        <f t="shared" si="4"/>
        <v>20386.79718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20386.79718</v>
      </c>
      <c r="E120" s="84">
        <f t="shared" si="2"/>
        <v>69.48500038</v>
      </c>
      <c r="F120" s="84">
        <f t="shared" si="3"/>
        <v>2779.515</v>
      </c>
      <c r="G120" s="89">
        <f t="shared" si="5"/>
        <v>2849</v>
      </c>
      <c r="H120" s="84"/>
      <c r="I120" s="82"/>
      <c r="J120" s="84">
        <f t="shared" si="4"/>
        <v>17607.28218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17607.28218</v>
      </c>
      <c r="E121" s="84">
        <f t="shared" si="2"/>
        <v>60.01148676</v>
      </c>
      <c r="F121" s="84">
        <f t="shared" si="3"/>
        <v>2788.988513</v>
      </c>
      <c r="G121" s="89">
        <f t="shared" si="5"/>
        <v>2849</v>
      </c>
      <c r="H121" s="84"/>
      <c r="I121" s="82"/>
      <c r="J121" s="84">
        <f t="shared" si="4"/>
        <v>14818.29366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14818.29366</v>
      </c>
      <c r="E122" s="84">
        <f t="shared" si="2"/>
        <v>50.50568424</v>
      </c>
      <c r="F122" s="84">
        <f t="shared" si="3"/>
        <v>2798.494316</v>
      </c>
      <c r="G122" s="89">
        <f t="shared" si="5"/>
        <v>2849</v>
      </c>
      <c r="H122" s="84"/>
      <c r="I122" s="82"/>
      <c r="J122" s="84">
        <f t="shared" si="4"/>
        <v>12019.79935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12019.79935</v>
      </c>
      <c r="E123" s="84">
        <f t="shared" si="2"/>
        <v>40.96748278</v>
      </c>
      <c r="F123" s="84">
        <f t="shared" si="3"/>
        <v>2808.032517</v>
      </c>
      <c r="G123" s="89">
        <f t="shared" si="5"/>
        <v>2849</v>
      </c>
      <c r="H123" s="84"/>
      <c r="I123" s="82"/>
      <c r="J123" s="84">
        <f t="shared" si="4"/>
        <v>9211.766832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9211.766832</v>
      </c>
      <c r="E124" s="84">
        <f t="shared" si="2"/>
        <v>31.39677195</v>
      </c>
      <c r="F124" s="84">
        <f t="shared" si="3"/>
        <v>2817.603228</v>
      </c>
      <c r="G124" s="89">
        <f t="shared" si="5"/>
        <v>2849</v>
      </c>
      <c r="H124" s="84"/>
      <c r="I124" s="82"/>
      <c r="J124" s="84">
        <f t="shared" si="4"/>
        <v>6394.163604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6394.163604</v>
      </c>
      <c r="E125" s="84">
        <f t="shared" si="2"/>
        <v>21.79344095</v>
      </c>
      <c r="F125" s="84">
        <f t="shared" si="3"/>
        <v>2827.206559</v>
      </c>
      <c r="G125" s="89">
        <f t="shared" si="5"/>
        <v>2849</v>
      </c>
      <c r="H125" s="84"/>
      <c r="I125" s="82"/>
      <c r="J125" s="84">
        <f t="shared" si="4"/>
        <v>3566.957045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3566.957045</v>
      </c>
      <c r="E126" s="84">
        <f t="shared" si="2"/>
        <v>12.15737859</v>
      </c>
      <c r="F126" s="84">
        <f t="shared" si="3"/>
        <v>2836.842621</v>
      </c>
      <c r="G126" s="89">
        <f t="shared" si="5"/>
        <v>2849</v>
      </c>
      <c r="H126" s="84"/>
      <c r="I126" s="82"/>
      <c r="J126" s="84">
        <f t="shared" si="4"/>
        <v>730.1144232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730.1144232</v>
      </c>
      <c r="E127" s="84">
        <f t="shared" si="2"/>
        <v>2.488473326</v>
      </c>
      <c r="F127" s="84">
        <f t="shared" si="3"/>
        <v>2846.511527</v>
      </c>
      <c r="G127" s="89">
        <f t="shared" si="5"/>
        <v>2849</v>
      </c>
      <c r="H127" s="84"/>
      <c r="I127" s="82"/>
      <c r="J127" s="84">
        <f t="shared" si="4"/>
        <v>-2116.397103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-2116.397103</v>
      </c>
      <c r="E128" s="84">
        <f t="shared" si="2"/>
        <v>-7.213386794</v>
      </c>
      <c r="F128" s="84">
        <f t="shared" si="3"/>
        <v>2856.213387</v>
      </c>
      <c r="G128" s="89">
        <f t="shared" si="5"/>
        <v>2849</v>
      </c>
      <c r="H128" s="84"/>
      <c r="I128" s="82"/>
      <c r="J128" s="84">
        <f t="shared" si="4"/>
        <v>-4972.61049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-4972.61049</v>
      </c>
      <c r="E129" s="84">
        <f t="shared" si="2"/>
        <v>-16.94831409</v>
      </c>
      <c r="F129" s="84">
        <f t="shared" si="3"/>
        <v>3250.548314</v>
      </c>
      <c r="G129" s="89">
        <v>3233.6</v>
      </c>
      <c r="H129" s="84"/>
      <c r="I129" s="82"/>
      <c r="J129" s="84">
        <f t="shared" si="4"/>
        <v>-8223.158804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36C09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77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82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79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10.0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0.0349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43111.29874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0.0349</v>
      </c>
      <c r="J9" s="85">
        <v>100000.0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100000</v>
      </c>
      <c r="E10" s="84">
        <f t="shared" ref="E10:E129" si="2">+D10*$I$9/12</f>
        <v>290.8333333</v>
      </c>
      <c r="F10" s="84">
        <f t="shared" ref="F10:F129" si="3">G10-E10</f>
        <v>282.1666667</v>
      </c>
      <c r="G10" s="89">
        <v>573.0</v>
      </c>
      <c r="H10" s="84"/>
      <c r="I10" s="82"/>
      <c r="J10" s="84">
        <f t="shared" ref="J10:J129" si="4">+D10+E10-G10-H10</f>
        <v>99717.83333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99717.83333</v>
      </c>
      <c r="E11" s="84">
        <f t="shared" si="2"/>
        <v>290.0126986</v>
      </c>
      <c r="F11" s="84">
        <f t="shared" si="3"/>
        <v>282.9873014</v>
      </c>
      <c r="G11" s="89">
        <f t="shared" ref="G11:G128" si="5">+G10</f>
        <v>573</v>
      </c>
      <c r="H11" s="84"/>
      <c r="I11" s="82"/>
      <c r="J11" s="84">
        <f t="shared" si="4"/>
        <v>99434.84603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99434.84603</v>
      </c>
      <c r="E12" s="84">
        <f t="shared" si="2"/>
        <v>289.1896772</v>
      </c>
      <c r="F12" s="84">
        <f t="shared" si="3"/>
        <v>283.8103228</v>
      </c>
      <c r="G12" s="89">
        <f t="shared" si="5"/>
        <v>573</v>
      </c>
      <c r="H12" s="84"/>
      <c r="I12" s="82"/>
      <c r="J12" s="84">
        <f t="shared" si="4"/>
        <v>99151.03571</v>
      </c>
      <c r="K12" s="81"/>
      <c r="L12" s="81"/>
      <c r="M12" s="90">
        <f t="array" ref="M12">INDEX(B8:M108,MATCH(5,A8:A108,0),MATCH("End Balance",B8:M8,0))</f>
        <v>98580.93642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99151.03571</v>
      </c>
      <c r="E13" s="84">
        <f t="shared" si="2"/>
        <v>288.3642622</v>
      </c>
      <c r="F13" s="84">
        <f t="shared" si="3"/>
        <v>284.6357378</v>
      </c>
      <c r="G13" s="89">
        <f t="shared" si="5"/>
        <v>573</v>
      </c>
      <c r="H13" s="84"/>
      <c r="I13" s="82"/>
      <c r="J13" s="84">
        <f t="shared" si="4"/>
        <v>98866.39997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98866.39997</v>
      </c>
      <c r="E14" s="84">
        <f t="shared" si="2"/>
        <v>287.5364466</v>
      </c>
      <c r="F14" s="84">
        <f t="shared" si="3"/>
        <v>285.4635534</v>
      </c>
      <c r="G14" s="89">
        <f t="shared" si="5"/>
        <v>573</v>
      </c>
      <c r="H14" s="84"/>
      <c r="I14" s="82"/>
      <c r="J14" s="84">
        <f t="shared" si="4"/>
        <v>98580.93642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98580.93642</v>
      </c>
      <c r="E15" s="84">
        <f t="shared" si="2"/>
        <v>286.7062234</v>
      </c>
      <c r="F15" s="84">
        <f t="shared" si="3"/>
        <v>286.2937766</v>
      </c>
      <c r="G15" s="89">
        <f t="shared" si="5"/>
        <v>573</v>
      </c>
      <c r="H15" s="84"/>
      <c r="I15" s="82"/>
      <c r="J15" s="84">
        <f t="shared" si="4"/>
        <v>98294.64264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98294.64264</v>
      </c>
      <c r="E16" s="84">
        <f t="shared" si="2"/>
        <v>285.8735857</v>
      </c>
      <c r="F16" s="84">
        <f t="shared" si="3"/>
        <v>287.1264143</v>
      </c>
      <c r="G16" s="89">
        <f t="shared" si="5"/>
        <v>573</v>
      </c>
      <c r="H16" s="84"/>
      <c r="I16" s="82"/>
      <c r="J16" s="84">
        <f t="shared" si="4"/>
        <v>98007.51623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98007.51623</v>
      </c>
      <c r="E17" s="84">
        <f t="shared" si="2"/>
        <v>285.0385264</v>
      </c>
      <c r="F17" s="84">
        <f t="shared" si="3"/>
        <v>287.9614736</v>
      </c>
      <c r="G17" s="89">
        <f t="shared" si="5"/>
        <v>573</v>
      </c>
      <c r="H17" s="84"/>
      <c r="I17" s="82"/>
      <c r="J17" s="84">
        <f t="shared" si="4"/>
        <v>97719.55475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97719.55475</v>
      </c>
      <c r="E18" s="84">
        <f t="shared" si="2"/>
        <v>284.2010384</v>
      </c>
      <c r="F18" s="84">
        <f t="shared" si="3"/>
        <v>288.7989616</v>
      </c>
      <c r="G18" s="89">
        <f t="shared" si="5"/>
        <v>573</v>
      </c>
      <c r="H18" s="84"/>
      <c r="I18" s="82"/>
      <c r="J18" s="84">
        <f t="shared" si="4"/>
        <v>97430.75579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97430.75579</v>
      </c>
      <c r="E19" s="84">
        <f t="shared" si="2"/>
        <v>283.3611148</v>
      </c>
      <c r="F19" s="84">
        <f t="shared" si="3"/>
        <v>289.6388852</v>
      </c>
      <c r="G19" s="89">
        <f t="shared" si="5"/>
        <v>573</v>
      </c>
      <c r="H19" s="84"/>
      <c r="I19" s="82"/>
      <c r="J19" s="84">
        <f t="shared" si="4"/>
        <v>97141.11691</v>
      </c>
      <c r="K19" s="81"/>
      <c r="L19" s="81"/>
      <c r="M19" s="87" t="s">
        <v>33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97141.11691</v>
      </c>
      <c r="E20" s="84">
        <f t="shared" si="2"/>
        <v>282.5187483</v>
      </c>
      <c r="F20" s="84">
        <f t="shared" si="3"/>
        <v>290.4812517</v>
      </c>
      <c r="G20" s="89">
        <f t="shared" si="5"/>
        <v>573</v>
      </c>
      <c r="H20" s="84"/>
      <c r="I20" s="82"/>
      <c r="J20" s="84">
        <f t="shared" si="4"/>
        <v>96850.63565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96850.63565</v>
      </c>
      <c r="E21" s="84">
        <f t="shared" si="2"/>
        <v>281.673932</v>
      </c>
      <c r="F21" s="84">
        <f t="shared" si="3"/>
        <v>291.326068</v>
      </c>
      <c r="G21" s="89">
        <f t="shared" si="5"/>
        <v>573</v>
      </c>
      <c r="H21" s="84"/>
      <c r="I21" s="82"/>
      <c r="J21" s="84">
        <f t="shared" si="4"/>
        <v>96559.30959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96559.30959</v>
      </c>
      <c r="E22" s="84">
        <f t="shared" si="2"/>
        <v>280.8266587</v>
      </c>
      <c r="F22" s="84">
        <f t="shared" si="3"/>
        <v>292.1733413</v>
      </c>
      <c r="G22" s="89">
        <f t="shared" si="5"/>
        <v>573</v>
      </c>
      <c r="H22" s="84"/>
      <c r="I22" s="82"/>
      <c r="J22" s="84">
        <f t="shared" si="4"/>
        <v>96267.13625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96267.13625</v>
      </c>
      <c r="E23" s="84">
        <f t="shared" si="2"/>
        <v>279.9769212</v>
      </c>
      <c r="F23" s="84">
        <f t="shared" si="3"/>
        <v>293.0230788</v>
      </c>
      <c r="G23" s="89">
        <f t="shared" si="5"/>
        <v>573</v>
      </c>
      <c r="H23" s="84"/>
      <c r="I23" s="82"/>
      <c r="J23" s="84">
        <f t="shared" si="4"/>
        <v>95974.11317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95974.11317</v>
      </c>
      <c r="E24" s="84">
        <f t="shared" si="2"/>
        <v>279.1247125</v>
      </c>
      <c r="F24" s="84">
        <f t="shared" si="3"/>
        <v>293.8752875</v>
      </c>
      <c r="G24" s="89">
        <f t="shared" si="5"/>
        <v>573</v>
      </c>
      <c r="H24" s="84"/>
      <c r="I24" s="82"/>
      <c r="J24" s="84">
        <f t="shared" si="4"/>
        <v>95680.23788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95680.23788</v>
      </c>
      <c r="E25" s="84">
        <f t="shared" si="2"/>
        <v>278.2700252</v>
      </c>
      <c r="F25" s="84">
        <f t="shared" si="3"/>
        <v>294.7299748</v>
      </c>
      <c r="G25" s="89">
        <f t="shared" si="5"/>
        <v>573</v>
      </c>
      <c r="H25" s="84"/>
      <c r="I25" s="82"/>
      <c r="J25" s="84">
        <f t="shared" si="4"/>
        <v>95385.5079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95385.5079</v>
      </c>
      <c r="E26" s="84">
        <f t="shared" si="2"/>
        <v>277.4128522</v>
      </c>
      <c r="F26" s="84">
        <f t="shared" si="3"/>
        <v>295.5871478</v>
      </c>
      <c r="G26" s="89">
        <f t="shared" si="5"/>
        <v>573</v>
      </c>
      <c r="H26" s="84"/>
      <c r="I26" s="82"/>
      <c r="J26" s="84">
        <f t="shared" si="4"/>
        <v>95089.92076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95089.92076</v>
      </c>
      <c r="E27" s="84">
        <f t="shared" si="2"/>
        <v>276.5531862</v>
      </c>
      <c r="F27" s="84">
        <f t="shared" si="3"/>
        <v>296.4468138</v>
      </c>
      <c r="G27" s="89">
        <f t="shared" si="5"/>
        <v>573</v>
      </c>
      <c r="H27" s="84"/>
      <c r="I27" s="82"/>
      <c r="J27" s="84">
        <f t="shared" si="4"/>
        <v>94793.47394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94793.47394</v>
      </c>
      <c r="E28" s="84">
        <f t="shared" si="2"/>
        <v>275.6910201</v>
      </c>
      <c r="F28" s="84">
        <f t="shared" si="3"/>
        <v>297.3089799</v>
      </c>
      <c r="G28" s="89">
        <f t="shared" si="5"/>
        <v>573</v>
      </c>
      <c r="H28" s="84"/>
      <c r="I28" s="82"/>
      <c r="J28" s="84">
        <f t="shared" si="4"/>
        <v>94496.16496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94496.16496</v>
      </c>
      <c r="E29" s="84">
        <f t="shared" si="2"/>
        <v>274.8263464</v>
      </c>
      <c r="F29" s="84">
        <f t="shared" si="3"/>
        <v>298.1736536</v>
      </c>
      <c r="G29" s="89">
        <f t="shared" si="5"/>
        <v>573</v>
      </c>
      <c r="H29" s="84"/>
      <c r="I29" s="82"/>
      <c r="J29" s="84">
        <f t="shared" si="4"/>
        <v>94197.99131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94197.99131</v>
      </c>
      <c r="E30" s="84">
        <f t="shared" si="2"/>
        <v>273.9591581</v>
      </c>
      <c r="F30" s="84">
        <f t="shared" si="3"/>
        <v>299.0408419</v>
      </c>
      <c r="G30" s="89">
        <f t="shared" si="5"/>
        <v>573</v>
      </c>
      <c r="H30" s="84"/>
      <c r="I30" s="82"/>
      <c r="J30" s="84">
        <f t="shared" si="4"/>
        <v>93898.95047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93898.95047</v>
      </c>
      <c r="E31" s="84">
        <f t="shared" si="2"/>
        <v>273.0894476</v>
      </c>
      <c r="F31" s="84">
        <f t="shared" si="3"/>
        <v>299.9105524</v>
      </c>
      <c r="G31" s="89">
        <f t="shared" si="5"/>
        <v>573</v>
      </c>
      <c r="H31" s="84"/>
      <c r="I31" s="82"/>
      <c r="J31" s="84">
        <f t="shared" si="4"/>
        <v>93599.03992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93599.03992</v>
      </c>
      <c r="E32" s="84">
        <f t="shared" si="2"/>
        <v>272.2172078</v>
      </c>
      <c r="F32" s="84">
        <f t="shared" si="3"/>
        <v>300.7827922</v>
      </c>
      <c r="G32" s="89">
        <f t="shared" si="5"/>
        <v>573</v>
      </c>
      <c r="H32" s="84"/>
      <c r="I32" s="82"/>
      <c r="J32" s="84">
        <f t="shared" si="4"/>
        <v>93298.25712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93298.25712</v>
      </c>
      <c r="E33" s="84">
        <f t="shared" si="2"/>
        <v>271.3424311</v>
      </c>
      <c r="F33" s="84">
        <f t="shared" si="3"/>
        <v>301.6575689</v>
      </c>
      <c r="G33" s="89">
        <f t="shared" si="5"/>
        <v>573</v>
      </c>
      <c r="H33" s="84"/>
      <c r="I33" s="82"/>
      <c r="J33" s="84">
        <f t="shared" si="4"/>
        <v>92996.59955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92996.59955</v>
      </c>
      <c r="E34" s="84">
        <f t="shared" si="2"/>
        <v>270.4651104</v>
      </c>
      <c r="F34" s="84">
        <f t="shared" si="3"/>
        <v>302.5348896</v>
      </c>
      <c r="G34" s="89">
        <f t="shared" si="5"/>
        <v>573</v>
      </c>
      <c r="H34" s="84"/>
      <c r="I34" s="82"/>
      <c r="J34" s="84">
        <f t="shared" si="4"/>
        <v>92694.06466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92694.06466</v>
      </c>
      <c r="E35" s="84">
        <f t="shared" si="2"/>
        <v>269.5852381</v>
      </c>
      <c r="F35" s="84">
        <f t="shared" si="3"/>
        <v>303.4147619</v>
      </c>
      <c r="G35" s="89">
        <f t="shared" si="5"/>
        <v>573</v>
      </c>
      <c r="H35" s="84"/>
      <c r="I35" s="82"/>
      <c r="J35" s="84">
        <f t="shared" si="4"/>
        <v>92390.6499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92390.6499</v>
      </c>
      <c r="E36" s="84">
        <f t="shared" si="2"/>
        <v>268.7028068</v>
      </c>
      <c r="F36" s="84">
        <f t="shared" si="3"/>
        <v>304.2971932</v>
      </c>
      <c r="G36" s="89">
        <f t="shared" si="5"/>
        <v>573</v>
      </c>
      <c r="H36" s="84"/>
      <c r="I36" s="82"/>
      <c r="J36" s="84">
        <f t="shared" si="4"/>
        <v>92086.35271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92086.35271</v>
      </c>
      <c r="E37" s="84">
        <f t="shared" si="2"/>
        <v>267.8178091</v>
      </c>
      <c r="F37" s="84">
        <f t="shared" si="3"/>
        <v>305.1821909</v>
      </c>
      <c r="G37" s="89">
        <f t="shared" si="5"/>
        <v>573</v>
      </c>
      <c r="H37" s="84"/>
      <c r="I37" s="82"/>
      <c r="J37" s="84">
        <f t="shared" si="4"/>
        <v>91781.17052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91781.17052</v>
      </c>
      <c r="E38" s="84">
        <f t="shared" si="2"/>
        <v>266.9302376</v>
      </c>
      <c r="F38" s="84">
        <f t="shared" si="3"/>
        <v>306.0697624</v>
      </c>
      <c r="G38" s="89">
        <f t="shared" si="5"/>
        <v>573</v>
      </c>
      <c r="H38" s="84"/>
      <c r="I38" s="82"/>
      <c r="J38" s="84">
        <f t="shared" si="4"/>
        <v>91475.10076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91475.10076</v>
      </c>
      <c r="E39" s="84">
        <f t="shared" si="2"/>
        <v>266.0400847</v>
      </c>
      <c r="F39" s="84">
        <f t="shared" si="3"/>
        <v>306.9599153</v>
      </c>
      <c r="G39" s="89">
        <f t="shared" si="5"/>
        <v>573</v>
      </c>
      <c r="H39" s="84"/>
      <c r="I39" s="82"/>
      <c r="J39" s="84">
        <f t="shared" si="4"/>
        <v>91168.14084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91168.14084</v>
      </c>
      <c r="E40" s="84">
        <f t="shared" si="2"/>
        <v>265.1473429</v>
      </c>
      <c r="F40" s="84">
        <f t="shared" si="3"/>
        <v>307.8526571</v>
      </c>
      <c r="G40" s="89">
        <f t="shared" si="5"/>
        <v>573</v>
      </c>
      <c r="H40" s="84"/>
      <c r="I40" s="82"/>
      <c r="J40" s="84">
        <f t="shared" si="4"/>
        <v>90860.28818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90860.28818</v>
      </c>
      <c r="E41" s="84">
        <f t="shared" si="2"/>
        <v>264.2520048</v>
      </c>
      <c r="F41" s="84">
        <f t="shared" si="3"/>
        <v>308.7479952</v>
      </c>
      <c r="G41" s="89">
        <f t="shared" si="5"/>
        <v>573</v>
      </c>
      <c r="H41" s="84"/>
      <c r="I41" s="82"/>
      <c r="J41" s="84">
        <f t="shared" si="4"/>
        <v>90551.54019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90551.54019</v>
      </c>
      <c r="E42" s="84">
        <f t="shared" si="2"/>
        <v>263.3540627</v>
      </c>
      <c r="F42" s="84">
        <f t="shared" si="3"/>
        <v>309.6459373</v>
      </c>
      <c r="G42" s="89">
        <f t="shared" si="5"/>
        <v>573</v>
      </c>
      <c r="H42" s="84"/>
      <c r="I42" s="82"/>
      <c r="J42" s="84">
        <f t="shared" si="4"/>
        <v>90241.89425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90241.89425</v>
      </c>
      <c r="E43" s="84">
        <f t="shared" si="2"/>
        <v>262.4535091</v>
      </c>
      <c r="F43" s="84">
        <f t="shared" si="3"/>
        <v>310.5464909</v>
      </c>
      <c r="G43" s="89">
        <f t="shared" si="5"/>
        <v>573</v>
      </c>
      <c r="H43" s="84"/>
      <c r="I43" s="82"/>
      <c r="J43" s="84">
        <f t="shared" si="4"/>
        <v>89931.34776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89931.34776</v>
      </c>
      <c r="E44" s="84">
        <f t="shared" si="2"/>
        <v>261.5503364</v>
      </c>
      <c r="F44" s="84">
        <f t="shared" si="3"/>
        <v>311.4496636</v>
      </c>
      <c r="G44" s="89">
        <f t="shared" si="5"/>
        <v>573</v>
      </c>
      <c r="H44" s="84"/>
      <c r="I44" s="82"/>
      <c r="J44" s="84">
        <f t="shared" si="4"/>
        <v>89619.8981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89619.8981</v>
      </c>
      <c r="E45" s="84">
        <f t="shared" si="2"/>
        <v>260.644537</v>
      </c>
      <c r="F45" s="84">
        <f t="shared" si="3"/>
        <v>312.355463</v>
      </c>
      <c r="G45" s="89">
        <f t="shared" si="5"/>
        <v>573</v>
      </c>
      <c r="H45" s="84"/>
      <c r="I45" s="82"/>
      <c r="J45" s="84">
        <f t="shared" si="4"/>
        <v>89307.54263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89307.54263</v>
      </c>
      <c r="E46" s="84">
        <f t="shared" si="2"/>
        <v>259.7361032</v>
      </c>
      <c r="F46" s="84">
        <f t="shared" si="3"/>
        <v>313.2638968</v>
      </c>
      <c r="G46" s="89">
        <f t="shared" si="5"/>
        <v>573</v>
      </c>
      <c r="H46" s="84"/>
      <c r="I46" s="82"/>
      <c r="J46" s="84">
        <f t="shared" si="4"/>
        <v>88994.27874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88994.27874</v>
      </c>
      <c r="E47" s="84">
        <f t="shared" si="2"/>
        <v>258.8250273</v>
      </c>
      <c r="F47" s="84">
        <f t="shared" si="3"/>
        <v>314.1749727</v>
      </c>
      <c r="G47" s="89">
        <f t="shared" si="5"/>
        <v>573</v>
      </c>
      <c r="H47" s="84"/>
      <c r="I47" s="82"/>
      <c r="J47" s="84">
        <f t="shared" si="4"/>
        <v>88680.10376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88680.10376</v>
      </c>
      <c r="E48" s="84">
        <f t="shared" si="2"/>
        <v>257.9113018</v>
      </c>
      <c r="F48" s="84">
        <f t="shared" si="3"/>
        <v>315.0886982</v>
      </c>
      <c r="G48" s="89">
        <f t="shared" si="5"/>
        <v>573</v>
      </c>
      <c r="H48" s="84"/>
      <c r="I48" s="82"/>
      <c r="J48" s="84">
        <f t="shared" si="4"/>
        <v>88365.01507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88365.01507</v>
      </c>
      <c r="E49" s="84">
        <f t="shared" si="2"/>
        <v>256.9949188</v>
      </c>
      <c r="F49" s="84">
        <f t="shared" si="3"/>
        <v>316.0050812</v>
      </c>
      <c r="G49" s="89">
        <f t="shared" si="5"/>
        <v>573</v>
      </c>
      <c r="H49" s="84"/>
      <c r="I49" s="82"/>
      <c r="J49" s="84">
        <f t="shared" si="4"/>
        <v>88049.00998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88049.00998</v>
      </c>
      <c r="E50" s="84">
        <f t="shared" si="2"/>
        <v>256.0758707</v>
      </c>
      <c r="F50" s="84">
        <f t="shared" si="3"/>
        <v>316.9241293</v>
      </c>
      <c r="G50" s="89">
        <f t="shared" si="5"/>
        <v>573</v>
      </c>
      <c r="H50" s="84"/>
      <c r="I50" s="82"/>
      <c r="J50" s="84">
        <f t="shared" si="4"/>
        <v>87732.08586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87732.08586</v>
      </c>
      <c r="E51" s="84">
        <f t="shared" si="2"/>
        <v>255.1541497</v>
      </c>
      <c r="F51" s="84">
        <f t="shared" si="3"/>
        <v>317.8458503</v>
      </c>
      <c r="G51" s="89">
        <f t="shared" si="5"/>
        <v>573</v>
      </c>
      <c r="H51" s="84"/>
      <c r="I51" s="82"/>
      <c r="J51" s="84">
        <f t="shared" si="4"/>
        <v>87414.24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87414.24</v>
      </c>
      <c r="E52" s="84">
        <f t="shared" si="2"/>
        <v>254.229748</v>
      </c>
      <c r="F52" s="84">
        <f t="shared" si="3"/>
        <v>318.770252</v>
      </c>
      <c r="G52" s="89">
        <f t="shared" si="5"/>
        <v>573</v>
      </c>
      <c r="H52" s="84"/>
      <c r="I52" s="82"/>
      <c r="J52" s="84">
        <f t="shared" si="4"/>
        <v>87095.46975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87095.46975</v>
      </c>
      <c r="E53" s="84">
        <f t="shared" si="2"/>
        <v>253.3026579</v>
      </c>
      <c r="F53" s="84">
        <f t="shared" si="3"/>
        <v>319.6973421</v>
      </c>
      <c r="G53" s="89">
        <f t="shared" si="5"/>
        <v>573</v>
      </c>
      <c r="H53" s="84"/>
      <c r="I53" s="82"/>
      <c r="J53" s="84">
        <f t="shared" si="4"/>
        <v>86775.77241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86775.77241</v>
      </c>
      <c r="E54" s="84">
        <f t="shared" si="2"/>
        <v>252.3728714</v>
      </c>
      <c r="F54" s="84">
        <f t="shared" si="3"/>
        <v>320.6271286</v>
      </c>
      <c r="G54" s="89">
        <f t="shared" si="5"/>
        <v>573</v>
      </c>
      <c r="H54" s="84"/>
      <c r="I54" s="82"/>
      <c r="J54" s="84">
        <f t="shared" si="4"/>
        <v>86455.14528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86455.14528</v>
      </c>
      <c r="E55" s="84">
        <f t="shared" si="2"/>
        <v>251.4403809</v>
      </c>
      <c r="F55" s="84">
        <f t="shared" si="3"/>
        <v>321.5596191</v>
      </c>
      <c r="G55" s="89">
        <f t="shared" si="5"/>
        <v>573</v>
      </c>
      <c r="H55" s="84"/>
      <c r="I55" s="82"/>
      <c r="J55" s="84">
        <f t="shared" si="4"/>
        <v>86133.58566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86133.58566</v>
      </c>
      <c r="E56" s="84">
        <f t="shared" si="2"/>
        <v>250.5051783</v>
      </c>
      <c r="F56" s="84">
        <f t="shared" si="3"/>
        <v>322.4948217</v>
      </c>
      <c r="G56" s="89">
        <f t="shared" si="5"/>
        <v>573</v>
      </c>
      <c r="H56" s="84"/>
      <c r="I56" s="82"/>
      <c r="J56" s="84">
        <f t="shared" si="4"/>
        <v>85811.09084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85811.09084</v>
      </c>
      <c r="E57" s="84">
        <f t="shared" si="2"/>
        <v>249.5672559</v>
      </c>
      <c r="F57" s="84">
        <f t="shared" si="3"/>
        <v>323.4327441</v>
      </c>
      <c r="G57" s="89">
        <f t="shared" si="5"/>
        <v>573</v>
      </c>
      <c r="H57" s="84"/>
      <c r="I57" s="82"/>
      <c r="J57" s="84">
        <f t="shared" si="4"/>
        <v>85487.6581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85487.6581</v>
      </c>
      <c r="E58" s="84">
        <f t="shared" si="2"/>
        <v>248.6266056</v>
      </c>
      <c r="F58" s="84">
        <f t="shared" si="3"/>
        <v>324.3733944</v>
      </c>
      <c r="G58" s="89">
        <f t="shared" si="5"/>
        <v>573</v>
      </c>
      <c r="H58" s="84"/>
      <c r="I58" s="82"/>
      <c r="J58" s="84">
        <f t="shared" si="4"/>
        <v>85163.2847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85163.2847</v>
      </c>
      <c r="E59" s="84">
        <f t="shared" si="2"/>
        <v>247.6832197</v>
      </c>
      <c r="F59" s="84">
        <f t="shared" si="3"/>
        <v>325.3167803</v>
      </c>
      <c r="G59" s="89">
        <f t="shared" si="5"/>
        <v>573</v>
      </c>
      <c r="H59" s="84"/>
      <c r="I59" s="82"/>
      <c r="J59" s="84">
        <f t="shared" si="4"/>
        <v>84837.96792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84837.96792</v>
      </c>
      <c r="E60" s="84">
        <f t="shared" si="2"/>
        <v>246.73709</v>
      </c>
      <c r="F60" s="84">
        <f t="shared" si="3"/>
        <v>326.26291</v>
      </c>
      <c r="G60" s="89">
        <f t="shared" si="5"/>
        <v>573</v>
      </c>
      <c r="H60" s="84"/>
      <c r="I60" s="82"/>
      <c r="J60" s="84">
        <f t="shared" si="4"/>
        <v>84511.70501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84511.70501</v>
      </c>
      <c r="E61" s="84">
        <f t="shared" si="2"/>
        <v>245.7882087</v>
      </c>
      <c r="F61" s="84">
        <f t="shared" si="3"/>
        <v>327.2117913</v>
      </c>
      <c r="G61" s="89">
        <f t="shared" si="5"/>
        <v>573</v>
      </c>
      <c r="H61" s="84"/>
      <c r="I61" s="82"/>
      <c r="J61" s="84">
        <f t="shared" si="4"/>
        <v>84184.49322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84184.49322</v>
      </c>
      <c r="E62" s="84">
        <f t="shared" si="2"/>
        <v>244.8365678</v>
      </c>
      <c r="F62" s="84">
        <f t="shared" si="3"/>
        <v>328.1634322</v>
      </c>
      <c r="G62" s="89">
        <f t="shared" si="5"/>
        <v>573</v>
      </c>
      <c r="H62" s="84"/>
      <c r="I62" s="82"/>
      <c r="J62" s="84">
        <f t="shared" si="4"/>
        <v>83856.32979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83856.32979</v>
      </c>
      <c r="E63" s="84">
        <f t="shared" si="2"/>
        <v>243.8821591</v>
      </c>
      <c r="F63" s="84">
        <f t="shared" si="3"/>
        <v>329.1178409</v>
      </c>
      <c r="G63" s="89">
        <f t="shared" si="5"/>
        <v>573</v>
      </c>
      <c r="H63" s="84"/>
      <c r="I63" s="82"/>
      <c r="J63" s="84">
        <f t="shared" si="4"/>
        <v>83527.21195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83527.21195</v>
      </c>
      <c r="E64" s="84">
        <f t="shared" si="2"/>
        <v>242.9249747</v>
      </c>
      <c r="F64" s="84">
        <f t="shared" si="3"/>
        <v>330.0750253</v>
      </c>
      <c r="G64" s="89">
        <f t="shared" si="5"/>
        <v>573</v>
      </c>
      <c r="H64" s="84"/>
      <c r="I64" s="82"/>
      <c r="J64" s="84">
        <f t="shared" si="4"/>
        <v>83197.13692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83197.13692</v>
      </c>
      <c r="E65" s="84">
        <f t="shared" si="2"/>
        <v>241.9650066</v>
      </c>
      <c r="F65" s="84">
        <f t="shared" si="3"/>
        <v>331.0349934</v>
      </c>
      <c r="G65" s="89">
        <f t="shared" si="5"/>
        <v>573</v>
      </c>
      <c r="H65" s="84"/>
      <c r="I65" s="82"/>
      <c r="J65" s="84">
        <f t="shared" si="4"/>
        <v>82866.10193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82866.10193</v>
      </c>
      <c r="E66" s="84">
        <f t="shared" si="2"/>
        <v>241.0022464</v>
      </c>
      <c r="F66" s="84">
        <f t="shared" si="3"/>
        <v>331.9977536</v>
      </c>
      <c r="G66" s="89">
        <f t="shared" si="5"/>
        <v>573</v>
      </c>
      <c r="H66" s="84"/>
      <c r="I66" s="82"/>
      <c r="J66" s="84">
        <f t="shared" si="4"/>
        <v>82534.10418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82534.10418</v>
      </c>
      <c r="E67" s="84">
        <f t="shared" si="2"/>
        <v>240.0366863</v>
      </c>
      <c r="F67" s="84">
        <f t="shared" si="3"/>
        <v>332.9633137</v>
      </c>
      <c r="G67" s="89">
        <f t="shared" si="5"/>
        <v>573</v>
      </c>
      <c r="H67" s="84"/>
      <c r="I67" s="82"/>
      <c r="J67" s="84">
        <f t="shared" si="4"/>
        <v>82201.14086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82201.14086</v>
      </c>
      <c r="E68" s="84">
        <f t="shared" si="2"/>
        <v>239.068318</v>
      </c>
      <c r="F68" s="84">
        <f t="shared" si="3"/>
        <v>333.931682</v>
      </c>
      <c r="G68" s="89">
        <f t="shared" si="5"/>
        <v>573</v>
      </c>
      <c r="H68" s="84"/>
      <c r="I68" s="82"/>
      <c r="J68" s="84">
        <f t="shared" si="4"/>
        <v>81867.20918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81867.20918</v>
      </c>
      <c r="E69" s="84">
        <f t="shared" si="2"/>
        <v>238.0971334</v>
      </c>
      <c r="F69" s="84">
        <f t="shared" si="3"/>
        <v>334.9028666</v>
      </c>
      <c r="G69" s="89">
        <f t="shared" si="5"/>
        <v>573</v>
      </c>
      <c r="H69" s="84"/>
      <c r="I69" s="82"/>
      <c r="J69" s="84">
        <f t="shared" si="4"/>
        <v>81532.30631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81532.30631</v>
      </c>
      <c r="E70" s="84">
        <f t="shared" si="2"/>
        <v>237.1231242</v>
      </c>
      <c r="F70" s="84">
        <f t="shared" si="3"/>
        <v>335.8768758</v>
      </c>
      <c r="G70" s="89">
        <f t="shared" si="5"/>
        <v>573</v>
      </c>
      <c r="H70" s="84"/>
      <c r="I70" s="82"/>
      <c r="J70" s="84">
        <f t="shared" si="4"/>
        <v>81196.42944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81196.42944</v>
      </c>
      <c r="E71" s="84">
        <f t="shared" si="2"/>
        <v>236.1462823</v>
      </c>
      <c r="F71" s="84">
        <f t="shared" si="3"/>
        <v>336.8537177</v>
      </c>
      <c r="G71" s="89">
        <f t="shared" si="5"/>
        <v>573</v>
      </c>
      <c r="H71" s="84"/>
      <c r="I71" s="82"/>
      <c r="J71" s="84">
        <f t="shared" si="4"/>
        <v>80859.57572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80859.57572</v>
      </c>
      <c r="E72" s="84">
        <f t="shared" si="2"/>
        <v>235.1665994</v>
      </c>
      <c r="F72" s="84">
        <f t="shared" si="3"/>
        <v>337.8334006</v>
      </c>
      <c r="G72" s="89">
        <f t="shared" si="5"/>
        <v>573</v>
      </c>
      <c r="H72" s="84"/>
      <c r="I72" s="82"/>
      <c r="J72" s="84">
        <f t="shared" si="4"/>
        <v>80521.74232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80521.74232</v>
      </c>
      <c r="E73" s="84">
        <f t="shared" si="2"/>
        <v>234.1840672</v>
      </c>
      <c r="F73" s="84">
        <f t="shared" si="3"/>
        <v>338.8159328</v>
      </c>
      <c r="G73" s="89">
        <f t="shared" si="5"/>
        <v>573</v>
      </c>
      <c r="H73" s="84"/>
      <c r="I73" s="82"/>
      <c r="J73" s="84">
        <f t="shared" si="4"/>
        <v>80182.92639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80182.92639</v>
      </c>
      <c r="E74" s="84">
        <f t="shared" si="2"/>
        <v>233.1986776</v>
      </c>
      <c r="F74" s="84">
        <f t="shared" si="3"/>
        <v>339.8013224</v>
      </c>
      <c r="G74" s="89">
        <f t="shared" si="5"/>
        <v>573</v>
      </c>
      <c r="H74" s="84"/>
      <c r="I74" s="82"/>
      <c r="J74" s="84">
        <f t="shared" si="4"/>
        <v>79843.12506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79843.12506</v>
      </c>
      <c r="E75" s="84">
        <f t="shared" si="2"/>
        <v>232.2104221</v>
      </c>
      <c r="F75" s="84">
        <f t="shared" si="3"/>
        <v>340.7895779</v>
      </c>
      <c r="G75" s="89">
        <f t="shared" si="5"/>
        <v>573</v>
      </c>
      <c r="H75" s="84"/>
      <c r="I75" s="82"/>
      <c r="J75" s="84">
        <f t="shared" si="4"/>
        <v>79502.33549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79502.33549</v>
      </c>
      <c r="E76" s="84">
        <f t="shared" si="2"/>
        <v>231.2192924</v>
      </c>
      <c r="F76" s="84">
        <f t="shared" si="3"/>
        <v>341.7807076</v>
      </c>
      <c r="G76" s="89">
        <f t="shared" si="5"/>
        <v>573</v>
      </c>
      <c r="H76" s="84"/>
      <c r="I76" s="82"/>
      <c r="J76" s="84">
        <f t="shared" si="4"/>
        <v>79160.55478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79160.55478</v>
      </c>
      <c r="E77" s="84">
        <f t="shared" si="2"/>
        <v>230.2252801</v>
      </c>
      <c r="F77" s="84">
        <f t="shared" si="3"/>
        <v>342.7747199</v>
      </c>
      <c r="G77" s="89">
        <f t="shared" si="5"/>
        <v>573</v>
      </c>
      <c r="H77" s="84"/>
      <c r="I77" s="82"/>
      <c r="J77" s="84">
        <f t="shared" si="4"/>
        <v>78817.78006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78817.78006</v>
      </c>
      <c r="E78" s="84">
        <f t="shared" si="2"/>
        <v>229.228377</v>
      </c>
      <c r="F78" s="84">
        <f t="shared" si="3"/>
        <v>343.771623</v>
      </c>
      <c r="G78" s="89">
        <f t="shared" si="5"/>
        <v>573</v>
      </c>
      <c r="H78" s="84"/>
      <c r="I78" s="82"/>
      <c r="J78" s="84">
        <f t="shared" si="4"/>
        <v>78474.00844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78474.00844</v>
      </c>
      <c r="E79" s="84">
        <f t="shared" si="2"/>
        <v>228.2285745</v>
      </c>
      <c r="F79" s="84">
        <f t="shared" si="3"/>
        <v>344.7714255</v>
      </c>
      <c r="G79" s="89">
        <f t="shared" si="5"/>
        <v>573</v>
      </c>
      <c r="H79" s="84"/>
      <c r="I79" s="82"/>
      <c r="J79" s="84">
        <f t="shared" si="4"/>
        <v>78129.23701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78129.23701</v>
      </c>
      <c r="E80" s="84">
        <f t="shared" si="2"/>
        <v>227.2258643</v>
      </c>
      <c r="F80" s="84">
        <f t="shared" si="3"/>
        <v>345.7741357</v>
      </c>
      <c r="G80" s="89">
        <f t="shared" si="5"/>
        <v>573</v>
      </c>
      <c r="H80" s="84"/>
      <c r="I80" s="82"/>
      <c r="J80" s="84">
        <f t="shared" si="4"/>
        <v>77783.46287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77783.46287</v>
      </c>
      <c r="E81" s="84">
        <f t="shared" si="2"/>
        <v>226.2202379</v>
      </c>
      <c r="F81" s="84">
        <f t="shared" si="3"/>
        <v>346.7797621</v>
      </c>
      <c r="G81" s="89">
        <f t="shared" si="5"/>
        <v>573</v>
      </c>
      <c r="H81" s="84"/>
      <c r="I81" s="82"/>
      <c r="J81" s="84">
        <f t="shared" si="4"/>
        <v>77436.68311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77436.68311</v>
      </c>
      <c r="E82" s="84">
        <f t="shared" si="2"/>
        <v>225.2116867</v>
      </c>
      <c r="F82" s="84">
        <f t="shared" si="3"/>
        <v>347.7883133</v>
      </c>
      <c r="G82" s="89">
        <f t="shared" si="5"/>
        <v>573</v>
      </c>
      <c r="H82" s="84"/>
      <c r="I82" s="82"/>
      <c r="J82" s="84">
        <f t="shared" si="4"/>
        <v>77088.8948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77088.8948</v>
      </c>
      <c r="E83" s="84">
        <f t="shared" si="2"/>
        <v>224.2002024</v>
      </c>
      <c r="F83" s="84">
        <f t="shared" si="3"/>
        <v>348.7997976</v>
      </c>
      <c r="G83" s="89">
        <f t="shared" si="5"/>
        <v>573</v>
      </c>
      <c r="H83" s="84"/>
      <c r="I83" s="82"/>
      <c r="J83" s="84">
        <f t="shared" si="4"/>
        <v>76740.095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76740.095</v>
      </c>
      <c r="E84" s="84">
        <f t="shared" si="2"/>
        <v>223.1857763</v>
      </c>
      <c r="F84" s="84">
        <f t="shared" si="3"/>
        <v>349.8142237</v>
      </c>
      <c r="G84" s="89">
        <f t="shared" si="5"/>
        <v>573</v>
      </c>
      <c r="H84" s="84"/>
      <c r="I84" s="82"/>
      <c r="J84" s="84">
        <f t="shared" si="4"/>
        <v>76390.28078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76390.28078</v>
      </c>
      <c r="E85" s="84">
        <f t="shared" si="2"/>
        <v>222.1683999</v>
      </c>
      <c r="F85" s="84">
        <f t="shared" si="3"/>
        <v>350.8316001</v>
      </c>
      <c r="G85" s="89">
        <f t="shared" si="5"/>
        <v>573</v>
      </c>
      <c r="H85" s="84"/>
      <c r="I85" s="82"/>
      <c r="J85" s="84">
        <f t="shared" si="4"/>
        <v>76039.44918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76039.44918</v>
      </c>
      <c r="E86" s="84">
        <f t="shared" si="2"/>
        <v>221.1480647</v>
      </c>
      <c r="F86" s="84">
        <f t="shared" si="3"/>
        <v>351.8519353</v>
      </c>
      <c r="G86" s="89">
        <f t="shared" si="5"/>
        <v>573</v>
      </c>
      <c r="H86" s="84"/>
      <c r="I86" s="82"/>
      <c r="J86" s="84">
        <f t="shared" si="4"/>
        <v>75687.59724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75687.59724</v>
      </c>
      <c r="E87" s="84">
        <f t="shared" si="2"/>
        <v>220.124762</v>
      </c>
      <c r="F87" s="84">
        <f t="shared" si="3"/>
        <v>352.875238</v>
      </c>
      <c r="G87" s="89">
        <f t="shared" si="5"/>
        <v>573</v>
      </c>
      <c r="H87" s="84"/>
      <c r="I87" s="82"/>
      <c r="J87" s="84">
        <f t="shared" si="4"/>
        <v>75334.722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75334.722</v>
      </c>
      <c r="E88" s="84">
        <f t="shared" si="2"/>
        <v>219.0984832</v>
      </c>
      <c r="F88" s="84">
        <f t="shared" si="3"/>
        <v>353.9015168</v>
      </c>
      <c r="G88" s="89">
        <f t="shared" si="5"/>
        <v>573</v>
      </c>
      <c r="H88" s="84"/>
      <c r="I88" s="82"/>
      <c r="J88" s="84">
        <f t="shared" si="4"/>
        <v>74980.82049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74980.82049</v>
      </c>
      <c r="E89" s="84">
        <f t="shared" si="2"/>
        <v>218.0692196</v>
      </c>
      <c r="F89" s="84">
        <f t="shared" si="3"/>
        <v>354.9307804</v>
      </c>
      <c r="G89" s="89">
        <f t="shared" si="5"/>
        <v>573</v>
      </c>
      <c r="H89" s="84"/>
      <c r="I89" s="82"/>
      <c r="J89" s="84">
        <f t="shared" si="4"/>
        <v>74625.88971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74625.88971</v>
      </c>
      <c r="E90" s="84">
        <f t="shared" si="2"/>
        <v>217.0369626</v>
      </c>
      <c r="F90" s="84">
        <f t="shared" si="3"/>
        <v>355.9630374</v>
      </c>
      <c r="G90" s="89">
        <f t="shared" si="5"/>
        <v>573</v>
      </c>
      <c r="H90" s="84"/>
      <c r="I90" s="82"/>
      <c r="J90" s="84">
        <f t="shared" si="4"/>
        <v>74269.92667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74269.92667</v>
      </c>
      <c r="E91" s="84">
        <f t="shared" si="2"/>
        <v>216.0017034</v>
      </c>
      <c r="F91" s="84">
        <f t="shared" si="3"/>
        <v>356.9982966</v>
      </c>
      <c r="G91" s="89">
        <f t="shared" si="5"/>
        <v>573</v>
      </c>
      <c r="H91" s="84"/>
      <c r="I91" s="82"/>
      <c r="J91" s="84">
        <f t="shared" si="4"/>
        <v>73912.92837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73912.92837</v>
      </c>
      <c r="E92" s="84">
        <f t="shared" si="2"/>
        <v>214.9634334</v>
      </c>
      <c r="F92" s="84">
        <f t="shared" si="3"/>
        <v>358.0365666</v>
      </c>
      <c r="G92" s="89">
        <f t="shared" si="5"/>
        <v>573</v>
      </c>
      <c r="H92" s="84"/>
      <c r="I92" s="82"/>
      <c r="J92" s="84">
        <f t="shared" si="4"/>
        <v>73554.89181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73554.89181</v>
      </c>
      <c r="E93" s="84">
        <f t="shared" si="2"/>
        <v>213.9221437</v>
      </c>
      <c r="F93" s="84">
        <f t="shared" si="3"/>
        <v>359.0778563</v>
      </c>
      <c r="G93" s="89">
        <f t="shared" si="5"/>
        <v>573</v>
      </c>
      <c r="H93" s="84"/>
      <c r="I93" s="82"/>
      <c r="J93" s="84">
        <f t="shared" si="4"/>
        <v>73195.81395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73195.81395</v>
      </c>
      <c r="E94" s="84">
        <f t="shared" si="2"/>
        <v>212.8778256</v>
      </c>
      <c r="F94" s="84">
        <f t="shared" si="3"/>
        <v>360.1221744</v>
      </c>
      <c r="G94" s="89">
        <f t="shared" si="5"/>
        <v>573</v>
      </c>
      <c r="H94" s="84"/>
      <c r="I94" s="82"/>
      <c r="J94" s="84">
        <f t="shared" si="4"/>
        <v>72835.69178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72835.69178</v>
      </c>
      <c r="E95" s="84">
        <f t="shared" si="2"/>
        <v>211.8304702</v>
      </c>
      <c r="F95" s="84">
        <f t="shared" si="3"/>
        <v>361.1695298</v>
      </c>
      <c r="G95" s="89">
        <f t="shared" si="5"/>
        <v>573</v>
      </c>
      <c r="H95" s="84"/>
      <c r="I95" s="82"/>
      <c r="J95" s="84">
        <f t="shared" si="4"/>
        <v>72474.52225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72474.52225</v>
      </c>
      <c r="E96" s="84">
        <f t="shared" si="2"/>
        <v>210.7800689</v>
      </c>
      <c r="F96" s="84">
        <f t="shared" si="3"/>
        <v>362.2199311</v>
      </c>
      <c r="G96" s="89">
        <f t="shared" si="5"/>
        <v>573</v>
      </c>
      <c r="H96" s="84"/>
      <c r="I96" s="82"/>
      <c r="J96" s="84">
        <f t="shared" si="4"/>
        <v>72112.30232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72112.30232</v>
      </c>
      <c r="E97" s="84">
        <f t="shared" si="2"/>
        <v>209.7266126</v>
      </c>
      <c r="F97" s="84">
        <f t="shared" si="3"/>
        <v>363.2733874</v>
      </c>
      <c r="G97" s="89">
        <f t="shared" si="5"/>
        <v>573</v>
      </c>
      <c r="H97" s="84"/>
      <c r="I97" s="82"/>
      <c r="J97" s="84">
        <f t="shared" si="4"/>
        <v>71749.02893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71749.02893</v>
      </c>
      <c r="E98" s="84">
        <f t="shared" si="2"/>
        <v>208.6700925</v>
      </c>
      <c r="F98" s="84">
        <f t="shared" si="3"/>
        <v>364.3299075</v>
      </c>
      <c r="G98" s="89">
        <f t="shared" si="5"/>
        <v>573</v>
      </c>
      <c r="H98" s="84"/>
      <c r="I98" s="82"/>
      <c r="J98" s="84">
        <f t="shared" si="4"/>
        <v>71384.69902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71384.69902</v>
      </c>
      <c r="E99" s="84">
        <f t="shared" si="2"/>
        <v>207.6104997</v>
      </c>
      <c r="F99" s="84">
        <f t="shared" si="3"/>
        <v>365.3895003</v>
      </c>
      <c r="G99" s="89">
        <f t="shared" si="5"/>
        <v>573</v>
      </c>
      <c r="H99" s="84"/>
      <c r="I99" s="82"/>
      <c r="J99" s="84">
        <f t="shared" si="4"/>
        <v>71019.30952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71019.30952</v>
      </c>
      <c r="E100" s="84">
        <f t="shared" si="2"/>
        <v>206.5478252</v>
      </c>
      <c r="F100" s="84">
        <f t="shared" si="3"/>
        <v>366.4521748</v>
      </c>
      <c r="G100" s="89">
        <f t="shared" si="5"/>
        <v>573</v>
      </c>
      <c r="H100" s="84"/>
      <c r="I100" s="82"/>
      <c r="J100" s="84">
        <f t="shared" si="4"/>
        <v>70652.85735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70652.85735</v>
      </c>
      <c r="E101" s="84">
        <f t="shared" si="2"/>
        <v>205.4820601</v>
      </c>
      <c r="F101" s="84">
        <f t="shared" si="3"/>
        <v>367.5179399</v>
      </c>
      <c r="G101" s="89">
        <f t="shared" si="5"/>
        <v>573</v>
      </c>
      <c r="H101" s="84"/>
      <c r="I101" s="82"/>
      <c r="J101" s="84">
        <f t="shared" si="4"/>
        <v>70285.33941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70285.33941</v>
      </c>
      <c r="E102" s="84">
        <f t="shared" si="2"/>
        <v>204.4131954</v>
      </c>
      <c r="F102" s="84">
        <f t="shared" si="3"/>
        <v>368.5868046</v>
      </c>
      <c r="G102" s="89">
        <f t="shared" si="5"/>
        <v>573</v>
      </c>
      <c r="H102" s="84"/>
      <c r="I102" s="82"/>
      <c r="J102" s="84">
        <f t="shared" si="4"/>
        <v>69916.7526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69916.7526</v>
      </c>
      <c r="E103" s="84">
        <f t="shared" si="2"/>
        <v>203.3412221</v>
      </c>
      <c r="F103" s="84">
        <f t="shared" si="3"/>
        <v>369.6587779</v>
      </c>
      <c r="G103" s="89">
        <f t="shared" si="5"/>
        <v>573</v>
      </c>
      <c r="H103" s="84"/>
      <c r="I103" s="82"/>
      <c r="J103" s="84">
        <f t="shared" si="4"/>
        <v>69547.09382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69547.09382</v>
      </c>
      <c r="E104" s="84">
        <f t="shared" si="2"/>
        <v>202.2661312</v>
      </c>
      <c r="F104" s="84">
        <f t="shared" si="3"/>
        <v>370.7338688</v>
      </c>
      <c r="G104" s="89">
        <f t="shared" si="5"/>
        <v>573</v>
      </c>
      <c r="H104" s="84"/>
      <c r="I104" s="82"/>
      <c r="J104" s="84">
        <f t="shared" si="4"/>
        <v>69176.35995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69176.35995</v>
      </c>
      <c r="E105" s="84">
        <f t="shared" si="2"/>
        <v>201.1879135</v>
      </c>
      <c r="F105" s="84">
        <f t="shared" si="3"/>
        <v>371.8120865</v>
      </c>
      <c r="G105" s="89">
        <f t="shared" si="5"/>
        <v>573</v>
      </c>
      <c r="H105" s="84"/>
      <c r="I105" s="82"/>
      <c r="J105" s="84">
        <f t="shared" si="4"/>
        <v>68804.54787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68804.54787</v>
      </c>
      <c r="E106" s="84">
        <f t="shared" si="2"/>
        <v>200.10656</v>
      </c>
      <c r="F106" s="84">
        <f t="shared" si="3"/>
        <v>372.89344</v>
      </c>
      <c r="G106" s="89">
        <f t="shared" si="5"/>
        <v>573</v>
      </c>
      <c r="H106" s="84"/>
      <c r="I106" s="82"/>
      <c r="J106" s="84">
        <f t="shared" si="4"/>
        <v>68431.65443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68431.65443</v>
      </c>
      <c r="E107" s="84">
        <f t="shared" si="2"/>
        <v>199.0220616</v>
      </c>
      <c r="F107" s="84">
        <f t="shared" si="3"/>
        <v>373.9779384</v>
      </c>
      <c r="G107" s="89">
        <f t="shared" si="5"/>
        <v>573</v>
      </c>
      <c r="H107" s="84"/>
      <c r="I107" s="82"/>
      <c r="J107" s="84">
        <f t="shared" si="4"/>
        <v>68057.67649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68057.67649</v>
      </c>
      <c r="E108" s="84">
        <f t="shared" si="2"/>
        <v>197.9344091</v>
      </c>
      <c r="F108" s="84">
        <f t="shared" si="3"/>
        <v>375.0655909</v>
      </c>
      <c r="G108" s="89">
        <f t="shared" si="5"/>
        <v>573</v>
      </c>
      <c r="H108" s="84"/>
      <c r="I108" s="82"/>
      <c r="J108" s="84">
        <f t="shared" si="4"/>
        <v>67682.6109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67682.6109</v>
      </c>
      <c r="E109" s="84">
        <f t="shared" si="2"/>
        <v>196.8435934</v>
      </c>
      <c r="F109" s="84">
        <f t="shared" si="3"/>
        <v>376.1564066</v>
      </c>
      <c r="G109" s="89">
        <f t="shared" si="5"/>
        <v>573</v>
      </c>
      <c r="H109" s="84"/>
      <c r="I109" s="82"/>
      <c r="J109" s="84">
        <f t="shared" si="4"/>
        <v>67306.45449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67306.45449</v>
      </c>
      <c r="E110" s="84">
        <f t="shared" si="2"/>
        <v>195.7496051</v>
      </c>
      <c r="F110" s="84">
        <f t="shared" si="3"/>
        <v>377.2503949</v>
      </c>
      <c r="G110" s="89">
        <f t="shared" si="5"/>
        <v>573</v>
      </c>
      <c r="H110" s="84"/>
      <c r="I110" s="82"/>
      <c r="J110" s="84">
        <f t="shared" si="4"/>
        <v>66929.2041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66929.2041</v>
      </c>
      <c r="E111" s="84">
        <f t="shared" si="2"/>
        <v>194.6524352</v>
      </c>
      <c r="F111" s="84">
        <f t="shared" si="3"/>
        <v>378.3475648</v>
      </c>
      <c r="G111" s="89">
        <f t="shared" si="5"/>
        <v>573</v>
      </c>
      <c r="H111" s="84"/>
      <c r="I111" s="82"/>
      <c r="J111" s="84">
        <f t="shared" si="4"/>
        <v>66550.85653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66550.85653</v>
      </c>
      <c r="E112" s="84">
        <f t="shared" si="2"/>
        <v>193.5520744</v>
      </c>
      <c r="F112" s="84">
        <f t="shared" si="3"/>
        <v>379.4479256</v>
      </c>
      <c r="G112" s="89">
        <f t="shared" si="5"/>
        <v>573</v>
      </c>
      <c r="H112" s="84"/>
      <c r="I112" s="82"/>
      <c r="J112" s="84">
        <f t="shared" si="4"/>
        <v>66171.40861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66171.40861</v>
      </c>
      <c r="E113" s="84">
        <f t="shared" si="2"/>
        <v>192.4485134</v>
      </c>
      <c r="F113" s="84">
        <f t="shared" si="3"/>
        <v>380.5514866</v>
      </c>
      <c r="G113" s="89">
        <f t="shared" si="5"/>
        <v>573</v>
      </c>
      <c r="H113" s="84"/>
      <c r="I113" s="82"/>
      <c r="J113" s="84">
        <f t="shared" si="4"/>
        <v>65790.85712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65790.85712</v>
      </c>
      <c r="E114" s="84">
        <f t="shared" si="2"/>
        <v>191.3417428</v>
      </c>
      <c r="F114" s="84">
        <f t="shared" si="3"/>
        <v>381.6582572</v>
      </c>
      <c r="G114" s="89">
        <f t="shared" si="5"/>
        <v>573</v>
      </c>
      <c r="H114" s="84"/>
      <c r="I114" s="82"/>
      <c r="J114" s="84">
        <f t="shared" si="4"/>
        <v>65409.19886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65409.19886</v>
      </c>
      <c r="E115" s="84">
        <f t="shared" si="2"/>
        <v>190.2317534</v>
      </c>
      <c r="F115" s="84">
        <f t="shared" si="3"/>
        <v>382.7682466</v>
      </c>
      <c r="G115" s="89">
        <f t="shared" si="5"/>
        <v>573</v>
      </c>
      <c r="H115" s="84"/>
      <c r="I115" s="82"/>
      <c r="J115" s="84">
        <f t="shared" si="4"/>
        <v>65026.43062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65026.43062</v>
      </c>
      <c r="E116" s="84">
        <f t="shared" si="2"/>
        <v>189.1185357</v>
      </c>
      <c r="F116" s="84">
        <f t="shared" si="3"/>
        <v>383.8814643</v>
      </c>
      <c r="G116" s="89">
        <f t="shared" si="5"/>
        <v>573</v>
      </c>
      <c r="H116" s="84"/>
      <c r="I116" s="82"/>
      <c r="J116" s="84">
        <f t="shared" si="4"/>
        <v>64642.54915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64642.54915</v>
      </c>
      <c r="E117" s="84">
        <f t="shared" si="2"/>
        <v>188.0020804</v>
      </c>
      <c r="F117" s="84">
        <f t="shared" si="3"/>
        <v>384.9979196</v>
      </c>
      <c r="G117" s="89">
        <f t="shared" si="5"/>
        <v>573</v>
      </c>
      <c r="H117" s="84"/>
      <c r="I117" s="82"/>
      <c r="J117" s="84">
        <f t="shared" si="4"/>
        <v>64257.55123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64257.55123</v>
      </c>
      <c r="E118" s="84">
        <f t="shared" si="2"/>
        <v>186.8823782</v>
      </c>
      <c r="F118" s="84">
        <f t="shared" si="3"/>
        <v>386.1176218</v>
      </c>
      <c r="G118" s="89">
        <f t="shared" si="5"/>
        <v>573</v>
      </c>
      <c r="H118" s="84"/>
      <c r="I118" s="82"/>
      <c r="J118" s="84">
        <f t="shared" si="4"/>
        <v>63871.43361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63871.43361</v>
      </c>
      <c r="E119" s="84">
        <f t="shared" si="2"/>
        <v>185.7594194</v>
      </c>
      <c r="F119" s="84">
        <f t="shared" si="3"/>
        <v>387.2405806</v>
      </c>
      <c r="G119" s="89">
        <f t="shared" si="5"/>
        <v>573</v>
      </c>
      <c r="H119" s="84"/>
      <c r="I119" s="82"/>
      <c r="J119" s="84">
        <f t="shared" si="4"/>
        <v>63484.19303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63484.19303</v>
      </c>
      <c r="E120" s="84">
        <f t="shared" si="2"/>
        <v>184.6331947</v>
      </c>
      <c r="F120" s="84">
        <f t="shared" si="3"/>
        <v>388.3668053</v>
      </c>
      <c r="G120" s="89">
        <f t="shared" si="5"/>
        <v>573</v>
      </c>
      <c r="H120" s="84"/>
      <c r="I120" s="82"/>
      <c r="J120" s="84">
        <f t="shared" si="4"/>
        <v>63095.82622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63095.82622</v>
      </c>
      <c r="E121" s="84">
        <f t="shared" si="2"/>
        <v>183.5036946</v>
      </c>
      <c r="F121" s="84">
        <f t="shared" si="3"/>
        <v>389.4963054</v>
      </c>
      <c r="G121" s="89">
        <f t="shared" si="5"/>
        <v>573</v>
      </c>
      <c r="H121" s="84"/>
      <c r="I121" s="82"/>
      <c r="J121" s="84">
        <f t="shared" si="4"/>
        <v>62706.32992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62706.32992</v>
      </c>
      <c r="E122" s="84">
        <f t="shared" si="2"/>
        <v>182.3709095</v>
      </c>
      <c r="F122" s="84">
        <f t="shared" si="3"/>
        <v>390.6290905</v>
      </c>
      <c r="G122" s="89">
        <f t="shared" si="5"/>
        <v>573</v>
      </c>
      <c r="H122" s="84"/>
      <c r="I122" s="82"/>
      <c r="J122" s="84">
        <f t="shared" si="4"/>
        <v>62315.70083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62315.70083</v>
      </c>
      <c r="E123" s="84">
        <f t="shared" si="2"/>
        <v>181.2348299</v>
      </c>
      <c r="F123" s="84">
        <f t="shared" si="3"/>
        <v>391.7651701</v>
      </c>
      <c r="G123" s="89">
        <f t="shared" si="5"/>
        <v>573</v>
      </c>
      <c r="H123" s="84"/>
      <c r="I123" s="82"/>
      <c r="J123" s="84">
        <f t="shared" si="4"/>
        <v>61923.93566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61923.93566</v>
      </c>
      <c r="E124" s="84">
        <f t="shared" si="2"/>
        <v>180.0954462</v>
      </c>
      <c r="F124" s="84">
        <f t="shared" si="3"/>
        <v>392.9045538</v>
      </c>
      <c r="G124" s="89">
        <f t="shared" si="5"/>
        <v>573</v>
      </c>
      <c r="H124" s="84"/>
      <c r="I124" s="82"/>
      <c r="J124" s="84">
        <f t="shared" si="4"/>
        <v>61531.0311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61531.0311</v>
      </c>
      <c r="E125" s="84">
        <f t="shared" si="2"/>
        <v>178.9527488</v>
      </c>
      <c r="F125" s="84">
        <f t="shared" si="3"/>
        <v>394.0472512</v>
      </c>
      <c r="G125" s="89">
        <f t="shared" si="5"/>
        <v>573</v>
      </c>
      <c r="H125" s="84"/>
      <c r="I125" s="82"/>
      <c r="J125" s="84">
        <f t="shared" si="4"/>
        <v>61136.98385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61136.98385</v>
      </c>
      <c r="E126" s="84">
        <f t="shared" si="2"/>
        <v>177.806728</v>
      </c>
      <c r="F126" s="84">
        <f t="shared" si="3"/>
        <v>395.193272</v>
      </c>
      <c r="G126" s="89">
        <f t="shared" si="5"/>
        <v>573</v>
      </c>
      <c r="H126" s="84"/>
      <c r="I126" s="82"/>
      <c r="J126" s="84">
        <f t="shared" si="4"/>
        <v>60741.79058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60741.79058</v>
      </c>
      <c r="E127" s="84">
        <f t="shared" si="2"/>
        <v>176.6573743</v>
      </c>
      <c r="F127" s="84">
        <f t="shared" si="3"/>
        <v>396.3426257</v>
      </c>
      <c r="G127" s="89">
        <f t="shared" si="5"/>
        <v>573</v>
      </c>
      <c r="H127" s="84"/>
      <c r="I127" s="82"/>
      <c r="J127" s="84">
        <f t="shared" si="4"/>
        <v>60345.44796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60345.44796</v>
      </c>
      <c r="E128" s="84">
        <f t="shared" si="2"/>
        <v>175.5046778</v>
      </c>
      <c r="F128" s="84">
        <f t="shared" si="3"/>
        <v>397.4953222</v>
      </c>
      <c r="G128" s="89">
        <f t="shared" si="5"/>
        <v>573</v>
      </c>
      <c r="H128" s="84"/>
      <c r="I128" s="82"/>
      <c r="J128" s="84">
        <f t="shared" si="4"/>
        <v>59947.95263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59947.95263</v>
      </c>
      <c r="E129" s="84">
        <f t="shared" si="2"/>
        <v>174.3486289</v>
      </c>
      <c r="F129" s="84">
        <f t="shared" si="3"/>
        <v>3059.251371</v>
      </c>
      <c r="G129" s="89">
        <v>3233.6</v>
      </c>
      <c r="H129" s="84"/>
      <c r="I129" s="82"/>
      <c r="J129" s="84">
        <f t="shared" si="4"/>
        <v>56888.70126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36C09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77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83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79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10.0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0.0249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46165.06161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0.0249</v>
      </c>
      <c r="J9" s="85">
        <v>80000.0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80000</v>
      </c>
      <c r="E10" s="84">
        <f t="shared" ref="E10:E129" si="2">+D10*$I$9/12</f>
        <v>166</v>
      </c>
      <c r="F10" s="84">
        <f t="shared" ref="F10:F129" si="3">G10-E10</f>
        <v>319</v>
      </c>
      <c r="G10" s="89">
        <v>485.0</v>
      </c>
      <c r="H10" s="84"/>
      <c r="I10" s="82"/>
      <c r="J10" s="84">
        <f t="shared" ref="J10:J129" si="4">+D10+E10-G10-H10</f>
        <v>79681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79681</v>
      </c>
      <c r="E11" s="84">
        <f t="shared" si="2"/>
        <v>165.338075</v>
      </c>
      <c r="F11" s="84">
        <f t="shared" si="3"/>
        <v>319.661925</v>
      </c>
      <c r="G11" s="89">
        <f t="shared" ref="G11:G128" si="5">+G10</f>
        <v>485</v>
      </c>
      <c r="H11" s="84"/>
      <c r="I11" s="82"/>
      <c r="J11" s="84">
        <f t="shared" si="4"/>
        <v>79361.33808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79361.33808</v>
      </c>
      <c r="E12" s="84">
        <f t="shared" si="2"/>
        <v>164.6747765</v>
      </c>
      <c r="F12" s="84">
        <f t="shared" si="3"/>
        <v>320.3252235</v>
      </c>
      <c r="G12" s="89">
        <f t="shared" si="5"/>
        <v>485</v>
      </c>
      <c r="H12" s="84"/>
      <c r="I12" s="82"/>
      <c r="J12" s="84">
        <f t="shared" si="4"/>
        <v>79041.01285</v>
      </c>
      <c r="K12" s="81"/>
      <c r="L12" s="81"/>
      <c r="M12" s="90">
        <f t="array" ref="M12">INDEX(B8:M108,MATCH(5,A8:A108,0),MATCH("End Balance",B8:M8,0))</f>
        <v>78398.367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79041.01285</v>
      </c>
      <c r="E13" s="84">
        <f t="shared" si="2"/>
        <v>164.0101017</v>
      </c>
      <c r="F13" s="84">
        <f t="shared" si="3"/>
        <v>320.9898983</v>
      </c>
      <c r="G13" s="89">
        <f t="shared" si="5"/>
        <v>485</v>
      </c>
      <c r="H13" s="84"/>
      <c r="I13" s="82"/>
      <c r="J13" s="84">
        <f t="shared" si="4"/>
        <v>78720.02295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78720.02295</v>
      </c>
      <c r="E14" s="84">
        <f t="shared" si="2"/>
        <v>163.3440476</v>
      </c>
      <c r="F14" s="84">
        <f t="shared" si="3"/>
        <v>321.6559524</v>
      </c>
      <c r="G14" s="89">
        <f t="shared" si="5"/>
        <v>485</v>
      </c>
      <c r="H14" s="84"/>
      <c r="I14" s="82"/>
      <c r="J14" s="84">
        <f t="shared" si="4"/>
        <v>78398.367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78398.367</v>
      </c>
      <c r="E15" s="84">
        <f t="shared" si="2"/>
        <v>162.6766115</v>
      </c>
      <c r="F15" s="84">
        <f t="shared" si="3"/>
        <v>322.3233885</v>
      </c>
      <c r="G15" s="89">
        <f t="shared" si="5"/>
        <v>485</v>
      </c>
      <c r="H15" s="84"/>
      <c r="I15" s="82"/>
      <c r="J15" s="84">
        <f t="shared" si="4"/>
        <v>78076.04361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78076.04361</v>
      </c>
      <c r="E16" s="84">
        <f t="shared" si="2"/>
        <v>162.0077905</v>
      </c>
      <c r="F16" s="84">
        <f t="shared" si="3"/>
        <v>322.9922095</v>
      </c>
      <c r="G16" s="89">
        <f t="shared" si="5"/>
        <v>485</v>
      </c>
      <c r="H16" s="84"/>
      <c r="I16" s="82"/>
      <c r="J16" s="84">
        <f t="shared" si="4"/>
        <v>77753.0514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77753.0514</v>
      </c>
      <c r="E17" s="84">
        <f t="shared" si="2"/>
        <v>161.3375817</v>
      </c>
      <c r="F17" s="84">
        <f t="shared" si="3"/>
        <v>323.6624183</v>
      </c>
      <c r="G17" s="89">
        <f t="shared" si="5"/>
        <v>485</v>
      </c>
      <c r="H17" s="84"/>
      <c r="I17" s="82"/>
      <c r="J17" s="84">
        <f t="shared" si="4"/>
        <v>77429.38898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77429.38898</v>
      </c>
      <c r="E18" s="84">
        <f t="shared" si="2"/>
        <v>160.6659821</v>
      </c>
      <c r="F18" s="84">
        <f t="shared" si="3"/>
        <v>324.3340179</v>
      </c>
      <c r="G18" s="89">
        <f t="shared" si="5"/>
        <v>485</v>
      </c>
      <c r="H18" s="84"/>
      <c r="I18" s="82"/>
      <c r="J18" s="84">
        <f t="shared" si="4"/>
        <v>77105.05497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77105.05497</v>
      </c>
      <c r="E19" s="84">
        <f t="shared" si="2"/>
        <v>159.9929891</v>
      </c>
      <c r="F19" s="84">
        <f t="shared" si="3"/>
        <v>325.0070109</v>
      </c>
      <c r="G19" s="89">
        <f t="shared" si="5"/>
        <v>485</v>
      </c>
      <c r="H19" s="84"/>
      <c r="I19" s="82"/>
      <c r="J19" s="84">
        <f t="shared" si="4"/>
        <v>76780.04796</v>
      </c>
      <c r="K19" s="81"/>
      <c r="L19" s="81"/>
      <c r="M19" s="87" t="s">
        <v>33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76780.04796</v>
      </c>
      <c r="E20" s="84">
        <f t="shared" si="2"/>
        <v>159.3185995</v>
      </c>
      <c r="F20" s="84">
        <f t="shared" si="3"/>
        <v>325.6814005</v>
      </c>
      <c r="G20" s="89">
        <f t="shared" si="5"/>
        <v>485</v>
      </c>
      <c r="H20" s="84"/>
      <c r="I20" s="82"/>
      <c r="J20" s="84">
        <f t="shared" si="4"/>
        <v>76454.36656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76454.36656</v>
      </c>
      <c r="E21" s="84">
        <f t="shared" si="2"/>
        <v>158.6428106</v>
      </c>
      <c r="F21" s="84">
        <f t="shared" si="3"/>
        <v>326.3571894</v>
      </c>
      <c r="G21" s="89">
        <f t="shared" si="5"/>
        <v>485</v>
      </c>
      <c r="H21" s="84"/>
      <c r="I21" s="82"/>
      <c r="J21" s="84">
        <f t="shared" si="4"/>
        <v>76128.00937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76128.00937</v>
      </c>
      <c r="E22" s="84">
        <f t="shared" si="2"/>
        <v>157.9656194</v>
      </c>
      <c r="F22" s="84">
        <f t="shared" si="3"/>
        <v>327.0343806</v>
      </c>
      <c r="G22" s="89">
        <f t="shared" si="5"/>
        <v>485</v>
      </c>
      <c r="H22" s="84"/>
      <c r="I22" s="82"/>
      <c r="J22" s="84">
        <f t="shared" si="4"/>
        <v>75800.97499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75800.97499</v>
      </c>
      <c r="E23" s="84">
        <f t="shared" si="2"/>
        <v>157.2870231</v>
      </c>
      <c r="F23" s="84">
        <f t="shared" si="3"/>
        <v>327.7129769</v>
      </c>
      <c r="G23" s="89">
        <f t="shared" si="5"/>
        <v>485</v>
      </c>
      <c r="H23" s="84"/>
      <c r="I23" s="82"/>
      <c r="J23" s="84">
        <f t="shared" si="4"/>
        <v>75473.26201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75473.26201</v>
      </c>
      <c r="E24" s="84">
        <f t="shared" si="2"/>
        <v>156.6070187</v>
      </c>
      <c r="F24" s="84">
        <f t="shared" si="3"/>
        <v>328.3929813</v>
      </c>
      <c r="G24" s="89">
        <f t="shared" si="5"/>
        <v>485</v>
      </c>
      <c r="H24" s="84"/>
      <c r="I24" s="82"/>
      <c r="J24" s="84">
        <f t="shared" si="4"/>
        <v>75144.86903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75144.86903</v>
      </c>
      <c r="E25" s="84">
        <f t="shared" si="2"/>
        <v>155.9256032</v>
      </c>
      <c r="F25" s="84">
        <f t="shared" si="3"/>
        <v>329.0743968</v>
      </c>
      <c r="G25" s="89">
        <f t="shared" si="5"/>
        <v>485</v>
      </c>
      <c r="H25" s="84"/>
      <c r="I25" s="82"/>
      <c r="J25" s="84">
        <f t="shared" si="4"/>
        <v>74815.79463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74815.79463</v>
      </c>
      <c r="E26" s="84">
        <f t="shared" si="2"/>
        <v>155.2427739</v>
      </c>
      <c r="F26" s="84">
        <f t="shared" si="3"/>
        <v>329.7572261</v>
      </c>
      <c r="G26" s="89">
        <f t="shared" si="5"/>
        <v>485</v>
      </c>
      <c r="H26" s="84"/>
      <c r="I26" s="82"/>
      <c r="J26" s="84">
        <f t="shared" si="4"/>
        <v>74486.0374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74486.0374</v>
      </c>
      <c r="E27" s="84">
        <f t="shared" si="2"/>
        <v>154.5585276</v>
      </c>
      <c r="F27" s="84">
        <f t="shared" si="3"/>
        <v>330.4414724</v>
      </c>
      <c r="G27" s="89">
        <f t="shared" si="5"/>
        <v>485</v>
      </c>
      <c r="H27" s="84"/>
      <c r="I27" s="82"/>
      <c r="J27" s="84">
        <f t="shared" si="4"/>
        <v>74155.59593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74155.59593</v>
      </c>
      <c r="E28" s="84">
        <f t="shared" si="2"/>
        <v>153.8728616</v>
      </c>
      <c r="F28" s="84">
        <f t="shared" si="3"/>
        <v>331.1271384</v>
      </c>
      <c r="G28" s="89">
        <f t="shared" si="5"/>
        <v>485</v>
      </c>
      <c r="H28" s="84"/>
      <c r="I28" s="82"/>
      <c r="J28" s="84">
        <f t="shared" si="4"/>
        <v>73824.46879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73824.46879</v>
      </c>
      <c r="E29" s="84">
        <f t="shared" si="2"/>
        <v>153.1857727</v>
      </c>
      <c r="F29" s="84">
        <f t="shared" si="3"/>
        <v>331.8142273</v>
      </c>
      <c r="G29" s="89">
        <f t="shared" si="5"/>
        <v>485</v>
      </c>
      <c r="H29" s="84"/>
      <c r="I29" s="82"/>
      <c r="J29" s="84">
        <f t="shared" si="4"/>
        <v>73492.65457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73492.65457</v>
      </c>
      <c r="E30" s="84">
        <f t="shared" si="2"/>
        <v>152.4972582</v>
      </c>
      <c r="F30" s="84">
        <f t="shared" si="3"/>
        <v>332.5027418</v>
      </c>
      <c r="G30" s="89">
        <f t="shared" si="5"/>
        <v>485</v>
      </c>
      <c r="H30" s="84"/>
      <c r="I30" s="82"/>
      <c r="J30" s="84">
        <f t="shared" si="4"/>
        <v>73160.15182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73160.15182</v>
      </c>
      <c r="E31" s="84">
        <f t="shared" si="2"/>
        <v>151.807315</v>
      </c>
      <c r="F31" s="84">
        <f t="shared" si="3"/>
        <v>333.192685</v>
      </c>
      <c r="G31" s="89">
        <f t="shared" si="5"/>
        <v>485</v>
      </c>
      <c r="H31" s="84"/>
      <c r="I31" s="82"/>
      <c r="J31" s="84">
        <f t="shared" si="4"/>
        <v>72826.95914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72826.95914</v>
      </c>
      <c r="E32" s="84">
        <f t="shared" si="2"/>
        <v>151.1159402</v>
      </c>
      <c r="F32" s="84">
        <f t="shared" si="3"/>
        <v>333.8840598</v>
      </c>
      <c r="G32" s="89">
        <f t="shared" si="5"/>
        <v>485</v>
      </c>
      <c r="H32" s="84"/>
      <c r="I32" s="82"/>
      <c r="J32" s="84">
        <f t="shared" si="4"/>
        <v>72493.07508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72493.07508</v>
      </c>
      <c r="E33" s="84">
        <f t="shared" si="2"/>
        <v>150.4231308</v>
      </c>
      <c r="F33" s="84">
        <f t="shared" si="3"/>
        <v>334.5768692</v>
      </c>
      <c r="G33" s="89">
        <f t="shared" si="5"/>
        <v>485</v>
      </c>
      <c r="H33" s="84"/>
      <c r="I33" s="82"/>
      <c r="J33" s="84">
        <f t="shared" si="4"/>
        <v>72158.49821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72158.49821</v>
      </c>
      <c r="E34" s="84">
        <f t="shared" si="2"/>
        <v>149.7288838</v>
      </c>
      <c r="F34" s="84">
        <f t="shared" si="3"/>
        <v>335.2711162</v>
      </c>
      <c r="G34" s="89">
        <f t="shared" si="5"/>
        <v>485</v>
      </c>
      <c r="H34" s="84"/>
      <c r="I34" s="82"/>
      <c r="J34" s="84">
        <f t="shared" si="4"/>
        <v>71823.22709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71823.22709</v>
      </c>
      <c r="E35" s="84">
        <f t="shared" si="2"/>
        <v>149.0331962</v>
      </c>
      <c r="F35" s="84">
        <f t="shared" si="3"/>
        <v>335.9668038</v>
      </c>
      <c r="G35" s="89">
        <f t="shared" si="5"/>
        <v>485</v>
      </c>
      <c r="H35" s="84"/>
      <c r="I35" s="82"/>
      <c r="J35" s="84">
        <f t="shared" si="4"/>
        <v>71487.26029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71487.26029</v>
      </c>
      <c r="E36" s="84">
        <f t="shared" si="2"/>
        <v>148.3360651</v>
      </c>
      <c r="F36" s="84">
        <f t="shared" si="3"/>
        <v>336.6639349</v>
      </c>
      <c r="G36" s="89">
        <f t="shared" si="5"/>
        <v>485</v>
      </c>
      <c r="H36" s="84"/>
      <c r="I36" s="82"/>
      <c r="J36" s="84">
        <f t="shared" si="4"/>
        <v>71150.59636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71150.59636</v>
      </c>
      <c r="E37" s="84">
        <f t="shared" si="2"/>
        <v>147.6374874</v>
      </c>
      <c r="F37" s="84">
        <f t="shared" si="3"/>
        <v>337.3625126</v>
      </c>
      <c r="G37" s="89">
        <f t="shared" si="5"/>
        <v>485</v>
      </c>
      <c r="H37" s="84"/>
      <c r="I37" s="82"/>
      <c r="J37" s="84">
        <f t="shared" si="4"/>
        <v>70813.23384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70813.23384</v>
      </c>
      <c r="E38" s="84">
        <f t="shared" si="2"/>
        <v>146.9374602</v>
      </c>
      <c r="F38" s="84">
        <f t="shared" si="3"/>
        <v>338.0625398</v>
      </c>
      <c r="G38" s="89">
        <f t="shared" si="5"/>
        <v>485</v>
      </c>
      <c r="H38" s="84"/>
      <c r="I38" s="82"/>
      <c r="J38" s="84">
        <f t="shared" si="4"/>
        <v>70475.1713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70475.1713</v>
      </c>
      <c r="E39" s="84">
        <f t="shared" si="2"/>
        <v>146.2359805</v>
      </c>
      <c r="F39" s="84">
        <f t="shared" si="3"/>
        <v>338.7640195</v>
      </c>
      <c r="G39" s="89">
        <f t="shared" si="5"/>
        <v>485</v>
      </c>
      <c r="H39" s="84"/>
      <c r="I39" s="82"/>
      <c r="J39" s="84">
        <f t="shared" si="4"/>
        <v>70136.40728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70136.40728</v>
      </c>
      <c r="E40" s="84">
        <f t="shared" si="2"/>
        <v>145.5330451</v>
      </c>
      <c r="F40" s="84">
        <f t="shared" si="3"/>
        <v>339.4669549</v>
      </c>
      <c r="G40" s="89">
        <f t="shared" si="5"/>
        <v>485</v>
      </c>
      <c r="H40" s="84"/>
      <c r="I40" s="82"/>
      <c r="J40" s="84">
        <f t="shared" si="4"/>
        <v>69796.94033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69796.94033</v>
      </c>
      <c r="E41" s="84">
        <f t="shared" si="2"/>
        <v>144.8286512</v>
      </c>
      <c r="F41" s="84">
        <f t="shared" si="3"/>
        <v>340.1713488</v>
      </c>
      <c r="G41" s="89">
        <f t="shared" si="5"/>
        <v>485</v>
      </c>
      <c r="H41" s="84"/>
      <c r="I41" s="82"/>
      <c r="J41" s="84">
        <f t="shared" si="4"/>
        <v>69456.76898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69456.76898</v>
      </c>
      <c r="E42" s="84">
        <f t="shared" si="2"/>
        <v>144.1227956</v>
      </c>
      <c r="F42" s="84">
        <f t="shared" si="3"/>
        <v>340.8772044</v>
      </c>
      <c r="G42" s="89">
        <f t="shared" si="5"/>
        <v>485</v>
      </c>
      <c r="H42" s="84"/>
      <c r="I42" s="82"/>
      <c r="J42" s="84">
        <f t="shared" si="4"/>
        <v>69115.89178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69115.89178</v>
      </c>
      <c r="E43" s="84">
        <f t="shared" si="2"/>
        <v>143.4154754</v>
      </c>
      <c r="F43" s="84">
        <f t="shared" si="3"/>
        <v>341.5845246</v>
      </c>
      <c r="G43" s="89">
        <f t="shared" si="5"/>
        <v>485</v>
      </c>
      <c r="H43" s="84"/>
      <c r="I43" s="82"/>
      <c r="J43" s="84">
        <f t="shared" si="4"/>
        <v>68774.30725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68774.30725</v>
      </c>
      <c r="E44" s="84">
        <f t="shared" si="2"/>
        <v>142.7066875</v>
      </c>
      <c r="F44" s="84">
        <f t="shared" si="3"/>
        <v>342.2933125</v>
      </c>
      <c r="G44" s="89">
        <f t="shared" si="5"/>
        <v>485</v>
      </c>
      <c r="H44" s="84"/>
      <c r="I44" s="82"/>
      <c r="J44" s="84">
        <f t="shared" si="4"/>
        <v>68432.01394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68432.01394</v>
      </c>
      <c r="E45" s="84">
        <f t="shared" si="2"/>
        <v>141.9964289</v>
      </c>
      <c r="F45" s="84">
        <f t="shared" si="3"/>
        <v>343.0035711</v>
      </c>
      <c r="G45" s="89">
        <f t="shared" si="5"/>
        <v>485</v>
      </c>
      <c r="H45" s="84"/>
      <c r="I45" s="82"/>
      <c r="J45" s="84">
        <f t="shared" si="4"/>
        <v>68089.01037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68089.01037</v>
      </c>
      <c r="E46" s="84">
        <f t="shared" si="2"/>
        <v>141.2846965</v>
      </c>
      <c r="F46" s="84">
        <f t="shared" si="3"/>
        <v>343.7153035</v>
      </c>
      <c r="G46" s="89">
        <f t="shared" si="5"/>
        <v>485</v>
      </c>
      <c r="H46" s="84"/>
      <c r="I46" s="82"/>
      <c r="J46" s="84">
        <f t="shared" si="4"/>
        <v>67745.29506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67745.29506</v>
      </c>
      <c r="E47" s="84">
        <f t="shared" si="2"/>
        <v>140.5714873</v>
      </c>
      <c r="F47" s="84">
        <f t="shared" si="3"/>
        <v>344.4285127</v>
      </c>
      <c r="G47" s="89">
        <f t="shared" si="5"/>
        <v>485</v>
      </c>
      <c r="H47" s="84"/>
      <c r="I47" s="82"/>
      <c r="J47" s="84">
        <f t="shared" si="4"/>
        <v>67400.86655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67400.86655</v>
      </c>
      <c r="E48" s="84">
        <f t="shared" si="2"/>
        <v>139.8567981</v>
      </c>
      <c r="F48" s="84">
        <f t="shared" si="3"/>
        <v>345.1432019</v>
      </c>
      <c r="G48" s="89">
        <f t="shared" si="5"/>
        <v>485</v>
      </c>
      <c r="H48" s="84"/>
      <c r="I48" s="82"/>
      <c r="J48" s="84">
        <f t="shared" si="4"/>
        <v>67055.72335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67055.72335</v>
      </c>
      <c r="E49" s="84">
        <f t="shared" si="2"/>
        <v>139.1406259</v>
      </c>
      <c r="F49" s="84">
        <f t="shared" si="3"/>
        <v>345.8593741</v>
      </c>
      <c r="G49" s="89">
        <f t="shared" si="5"/>
        <v>485</v>
      </c>
      <c r="H49" s="84"/>
      <c r="I49" s="82"/>
      <c r="J49" s="84">
        <f t="shared" si="4"/>
        <v>66709.86398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66709.86398</v>
      </c>
      <c r="E50" s="84">
        <f t="shared" si="2"/>
        <v>138.4229677</v>
      </c>
      <c r="F50" s="84">
        <f t="shared" si="3"/>
        <v>346.5770323</v>
      </c>
      <c r="G50" s="89">
        <f t="shared" si="5"/>
        <v>485</v>
      </c>
      <c r="H50" s="84"/>
      <c r="I50" s="82"/>
      <c r="J50" s="84">
        <f t="shared" si="4"/>
        <v>66363.28694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66363.28694</v>
      </c>
      <c r="E51" s="84">
        <f t="shared" si="2"/>
        <v>137.7038204</v>
      </c>
      <c r="F51" s="84">
        <f t="shared" si="3"/>
        <v>347.2961796</v>
      </c>
      <c r="G51" s="89">
        <f t="shared" si="5"/>
        <v>485</v>
      </c>
      <c r="H51" s="84"/>
      <c r="I51" s="82"/>
      <c r="J51" s="84">
        <f t="shared" si="4"/>
        <v>66015.99076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66015.99076</v>
      </c>
      <c r="E52" s="84">
        <f t="shared" si="2"/>
        <v>136.9831808</v>
      </c>
      <c r="F52" s="84">
        <f t="shared" si="3"/>
        <v>348.0168192</v>
      </c>
      <c r="G52" s="89">
        <f t="shared" si="5"/>
        <v>485</v>
      </c>
      <c r="H52" s="84"/>
      <c r="I52" s="82"/>
      <c r="J52" s="84">
        <f t="shared" si="4"/>
        <v>65667.97394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65667.97394</v>
      </c>
      <c r="E53" s="84">
        <f t="shared" si="2"/>
        <v>136.2610459</v>
      </c>
      <c r="F53" s="84">
        <f t="shared" si="3"/>
        <v>348.7389541</v>
      </c>
      <c r="G53" s="89">
        <f t="shared" si="5"/>
        <v>485</v>
      </c>
      <c r="H53" s="84"/>
      <c r="I53" s="82"/>
      <c r="J53" s="84">
        <f t="shared" si="4"/>
        <v>65319.23499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65319.23499</v>
      </c>
      <c r="E54" s="84">
        <f t="shared" si="2"/>
        <v>135.5374126</v>
      </c>
      <c r="F54" s="84">
        <f t="shared" si="3"/>
        <v>349.4625874</v>
      </c>
      <c r="G54" s="89">
        <f t="shared" si="5"/>
        <v>485</v>
      </c>
      <c r="H54" s="84"/>
      <c r="I54" s="82"/>
      <c r="J54" s="84">
        <f t="shared" si="4"/>
        <v>64969.7724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64969.7724</v>
      </c>
      <c r="E55" s="84">
        <f t="shared" si="2"/>
        <v>134.8122777</v>
      </c>
      <c r="F55" s="84">
        <f t="shared" si="3"/>
        <v>350.1877223</v>
      </c>
      <c r="G55" s="89">
        <f t="shared" si="5"/>
        <v>485</v>
      </c>
      <c r="H55" s="84"/>
      <c r="I55" s="82"/>
      <c r="J55" s="84">
        <f t="shared" si="4"/>
        <v>64619.58468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64619.58468</v>
      </c>
      <c r="E56" s="84">
        <f t="shared" si="2"/>
        <v>134.0856382</v>
      </c>
      <c r="F56" s="84">
        <f t="shared" si="3"/>
        <v>350.9143618</v>
      </c>
      <c r="G56" s="89">
        <f t="shared" si="5"/>
        <v>485</v>
      </c>
      <c r="H56" s="84"/>
      <c r="I56" s="82"/>
      <c r="J56" s="84">
        <f t="shared" si="4"/>
        <v>64268.67032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64268.67032</v>
      </c>
      <c r="E57" s="84">
        <f t="shared" si="2"/>
        <v>133.3574909</v>
      </c>
      <c r="F57" s="84">
        <f t="shared" si="3"/>
        <v>351.6425091</v>
      </c>
      <c r="G57" s="89">
        <f t="shared" si="5"/>
        <v>485</v>
      </c>
      <c r="H57" s="84"/>
      <c r="I57" s="82"/>
      <c r="J57" s="84">
        <f t="shared" si="4"/>
        <v>63917.02781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63917.02781</v>
      </c>
      <c r="E58" s="84">
        <f t="shared" si="2"/>
        <v>132.6278327</v>
      </c>
      <c r="F58" s="84">
        <f t="shared" si="3"/>
        <v>352.3721673</v>
      </c>
      <c r="G58" s="89">
        <f t="shared" si="5"/>
        <v>485</v>
      </c>
      <c r="H58" s="84"/>
      <c r="I58" s="82"/>
      <c r="J58" s="84">
        <f t="shared" si="4"/>
        <v>63564.65564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63564.65564</v>
      </c>
      <c r="E59" s="84">
        <f t="shared" si="2"/>
        <v>131.8966605</v>
      </c>
      <c r="F59" s="84">
        <f t="shared" si="3"/>
        <v>353.1033395</v>
      </c>
      <c r="G59" s="89">
        <f t="shared" si="5"/>
        <v>485</v>
      </c>
      <c r="H59" s="84"/>
      <c r="I59" s="82"/>
      <c r="J59" s="84">
        <f t="shared" si="4"/>
        <v>63211.5523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63211.5523</v>
      </c>
      <c r="E60" s="84">
        <f t="shared" si="2"/>
        <v>131.163971</v>
      </c>
      <c r="F60" s="84">
        <f t="shared" si="3"/>
        <v>353.836029</v>
      </c>
      <c r="G60" s="89">
        <f t="shared" si="5"/>
        <v>485</v>
      </c>
      <c r="H60" s="84"/>
      <c r="I60" s="82"/>
      <c r="J60" s="84">
        <f t="shared" si="4"/>
        <v>62857.71627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62857.71627</v>
      </c>
      <c r="E61" s="84">
        <f t="shared" si="2"/>
        <v>130.4297613</v>
      </c>
      <c r="F61" s="84">
        <f t="shared" si="3"/>
        <v>354.5702387</v>
      </c>
      <c r="G61" s="89">
        <f t="shared" si="5"/>
        <v>485</v>
      </c>
      <c r="H61" s="84"/>
      <c r="I61" s="82"/>
      <c r="J61" s="84">
        <f t="shared" si="4"/>
        <v>62503.14603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62503.14603</v>
      </c>
      <c r="E62" s="84">
        <f t="shared" si="2"/>
        <v>129.694028</v>
      </c>
      <c r="F62" s="84">
        <f t="shared" si="3"/>
        <v>355.305972</v>
      </c>
      <c r="G62" s="89">
        <f t="shared" si="5"/>
        <v>485</v>
      </c>
      <c r="H62" s="84"/>
      <c r="I62" s="82"/>
      <c r="J62" s="84">
        <f t="shared" si="4"/>
        <v>62147.84006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62147.84006</v>
      </c>
      <c r="E63" s="84">
        <f t="shared" si="2"/>
        <v>128.9567681</v>
      </c>
      <c r="F63" s="84">
        <f t="shared" si="3"/>
        <v>356.0432319</v>
      </c>
      <c r="G63" s="89">
        <f t="shared" si="5"/>
        <v>485</v>
      </c>
      <c r="H63" s="84"/>
      <c r="I63" s="82"/>
      <c r="J63" s="84">
        <f t="shared" si="4"/>
        <v>61791.79683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61791.79683</v>
      </c>
      <c r="E64" s="84">
        <f t="shared" si="2"/>
        <v>128.2179784</v>
      </c>
      <c r="F64" s="84">
        <f t="shared" si="3"/>
        <v>356.7820216</v>
      </c>
      <c r="G64" s="89">
        <f t="shared" si="5"/>
        <v>485</v>
      </c>
      <c r="H64" s="84"/>
      <c r="I64" s="82"/>
      <c r="J64" s="84">
        <f t="shared" si="4"/>
        <v>61435.01481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61435.01481</v>
      </c>
      <c r="E65" s="84">
        <f t="shared" si="2"/>
        <v>127.4776557</v>
      </c>
      <c r="F65" s="84">
        <f t="shared" si="3"/>
        <v>357.5223443</v>
      </c>
      <c r="G65" s="89">
        <f t="shared" si="5"/>
        <v>485</v>
      </c>
      <c r="H65" s="84"/>
      <c r="I65" s="82"/>
      <c r="J65" s="84">
        <f t="shared" si="4"/>
        <v>61077.49247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61077.49247</v>
      </c>
      <c r="E66" s="84">
        <f t="shared" si="2"/>
        <v>126.7357969</v>
      </c>
      <c r="F66" s="84">
        <f t="shared" si="3"/>
        <v>358.2642031</v>
      </c>
      <c r="G66" s="89">
        <f t="shared" si="5"/>
        <v>485</v>
      </c>
      <c r="H66" s="84"/>
      <c r="I66" s="82"/>
      <c r="J66" s="84">
        <f t="shared" si="4"/>
        <v>60719.22826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60719.22826</v>
      </c>
      <c r="E67" s="84">
        <f t="shared" si="2"/>
        <v>125.9923986</v>
      </c>
      <c r="F67" s="84">
        <f t="shared" si="3"/>
        <v>359.0076014</v>
      </c>
      <c r="G67" s="89">
        <f t="shared" si="5"/>
        <v>485</v>
      </c>
      <c r="H67" s="84"/>
      <c r="I67" s="82"/>
      <c r="J67" s="84">
        <f t="shared" si="4"/>
        <v>60360.22066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60360.22066</v>
      </c>
      <c r="E68" s="84">
        <f t="shared" si="2"/>
        <v>125.2474579</v>
      </c>
      <c r="F68" s="84">
        <f t="shared" si="3"/>
        <v>359.7525421</v>
      </c>
      <c r="G68" s="89">
        <f t="shared" si="5"/>
        <v>485</v>
      </c>
      <c r="H68" s="84"/>
      <c r="I68" s="82"/>
      <c r="J68" s="84">
        <f t="shared" si="4"/>
        <v>60000.46812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60000.46812</v>
      </c>
      <c r="E69" s="84">
        <f t="shared" si="2"/>
        <v>124.5009713</v>
      </c>
      <c r="F69" s="84">
        <f t="shared" si="3"/>
        <v>360.4990287</v>
      </c>
      <c r="G69" s="89">
        <f t="shared" si="5"/>
        <v>485</v>
      </c>
      <c r="H69" s="84"/>
      <c r="I69" s="82"/>
      <c r="J69" s="84">
        <f t="shared" si="4"/>
        <v>59639.96909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59639.96909</v>
      </c>
      <c r="E70" s="84">
        <f t="shared" si="2"/>
        <v>123.7529359</v>
      </c>
      <c r="F70" s="84">
        <f t="shared" si="3"/>
        <v>361.2470641</v>
      </c>
      <c r="G70" s="89">
        <f t="shared" si="5"/>
        <v>485</v>
      </c>
      <c r="H70" s="84"/>
      <c r="I70" s="82"/>
      <c r="J70" s="84">
        <f t="shared" si="4"/>
        <v>59278.72203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59278.72203</v>
      </c>
      <c r="E71" s="84">
        <f t="shared" si="2"/>
        <v>123.0033482</v>
      </c>
      <c r="F71" s="84">
        <f t="shared" si="3"/>
        <v>361.9966518</v>
      </c>
      <c r="G71" s="89">
        <f t="shared" si="5"/>
        <v>485</v>
      </c>
      <c r="H71" s="84"/>
      <c r="I71" s="82"/>
      <c r="J71" s="84">
        <f t="shared" si="4"/>
        <v>58916.72537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58916.72537</v>
      </c>
      <c r="E72" s="84">
        <f t="shared" si="2"/>
        <v>122.2522052</v>
      </c>
      <c r="F72" s="84">
        <f t="shared" si="3"/>
        <v>362.7477948</v>
      </c>
      <c r="G72" s="89">
        <f t="shared" si="5"/>
        <v>485</v>
      </c>
      <c r="H72" s="84"/>
      <c r="I72" s="82"/>
      <c r="J72" s="84">
        <f t="shared" si="4"/>
        <v>58553.97758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58553.97758</v>
      </c>
      <c r="E73" s="84">
        <f t="shared" si="2"/>
        <v>121.4995035</v>
      </c>
      <c r="F73" s="84">
        <f t="shared" si="3"/>
        <v>363.5004965</v>
      </c>
      <c r="G73" s="89">
        <f t="shared" si="5"/>
        <v>485</v>
      </c>
      <c r="H73" s="84"/>
      <c r="I73" s="82"/>
      <c r="J73" s="84">
        <f t="shared" si="4"/>
        <v>58190.47708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58190.47708</v>
      </c>
      <c r="E74" s="84">
        <f t="shared" si="2"/>
        <v>120.7452399</v>
      </c>
      <c r="F74" s="84">
        <f t="shared" si="3"/>
        <v>364.2547601</v>
      </c>
      <c r="G74" s="89">
        <f t="shared" si="5"/>
        <v>485</v>
      </c>
      <c r="H74" s="84"/>
      <c r="I74" s="82"/>
      <c r="J74" s="84">
        <f t="shared" si="4"/>
        <v>57826.22232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57826.22232</v>
      </c>
      <c r="E75" s="84">
        <f t="shared" si="2"/>
        <v>119.9894113</v>
      </c>
      <c r="F75" s="84">
        <f t="shared" si="3"/>
        <v>365.0105887</v>
      </c>
      <c r="G75" s="89">
        <f t="shared" si="5"/>
        <v>485</v>
      </c>
      <c r="H75" s="84"/>
      <c r="I75" s="82"/>
      <c r="J75" s="84">
        <f t="shared" si="4"/>
        <v>57461.21173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57461.21173</v>
      </c>
      <c r="E76" s="84">
        <f t="shared" si="2"/>
        <v>119.2320143</v>
      </c>
      <c r="F76" s="84">
        <f t="shared" si="3"/>
        <v>365.7679857</v>
      </c>
      <c r="G76" s="89">
        <f t="shared" si="5"/>
        <v>485</v>
      </c>
      <c r="H76" s="84"/>
      <c r="I76" s="82"/>
      <c r="J76" s="84">
        <f t="shared" si="4"/>
        <v>57095.44375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57095.44375</v>
      </c>
      <c r="E77" s="84">
        <f t="shared" si="2"/>
        <v>118.4730458</v>
      </c>
      <c r="F77" s="84">
        <f t="shared" si="3"/>
        <v>366.5269542</v>
      </c>
      <c r="G77" s="89">
        <f t="shared" si="5"/>
        <v>485</v>
      </c>
      <c r="H77" s="84"/>
      <c r="I77" s="82"/>
      <c r="J77" s="84">
        <f t="shared" si="4"/>
        <v>56728.91679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56728.91679</v>
      </c>
      <c r="E78" s="84">
        <f t="shared" si="2"/>
        <v>117.7125023</v>
      </c>
      <c r="F78" s="84">
        <f t="shared" si="3"/>
        <v>367.2874977</v>
      </c>
      <c r="G78" s="89">
        <f t="shared" si="5"/>
        <v>485</v>
      </c>
      <c r="H78" s="84"/>
      <c r="I78" s="82"/>
      <c r="J78" s="84">
        <f t="shared" si="4"/>
        <v>56361.6293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56361.6293</v>
      </c>
      <c r="E79" s="84">
        <f t="shared" si="2"/>
        <v>116.9503808</v>
      </c>
      <c r="F79" s="84">
        <f t="shared" si="3"/>
        <v>368.0496192</v>
      </c>
      <c r="G79" s="89">
        <f t="shared" si="5"/>
        <v>485</v>
      </c>
      <c r="H79" s="84"/>
      <c r="I79" s="82"/>
      <c r="J79" s="84">
        <f t="shared" si="4"/>
        <v>55993.57968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55993.57968</v>
      </c>
      <c r="E80" s="84">
        <f t="shared" si="2"/>
        <v>116.1866778</v>
      </c>
      <c r="F80" s="84">
        <f t="shared" si="3"/>
        <v>368.8133222</v>
      </c>
      <c r="G80" s="89">
        <f t="shared" si="5"/>
        <v>485</v>
      </c>
      <c r="H80" s="84"/>
      <c r="I80" s="82"/>
      <c r="J80" s="84">
        <f t="shared" si="4"/>
        <v>55624.76636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55624.76636</v>
      </c>
      <c r="E81" s="84">
        <f t="shared" si="2"/>
        <v>115.4213902</v>
      </c>
      <c r="F81" s="84">
        <f t="shared" si="3"/>
        <v>369.5786098</v>
      </c>
      <c r="G81" s="89">
        <f t="shared" si="5"/>
        <v>485</v>
      </c>
      <c r="H81" s="84"/>
      <c r="I81" s="82"/>
      <c r="J81" s="84">
        <f t="shared" si="4"/>
        <v>55255.18775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55255.18775</v>
      </c>
      <c r="E82" s="84">
        <f t="shared" si="2"/>
        <v>114.6545146</v>
      </c>
      <c r="F82" s="84">
        <f t="shared" si="3"/>
        <v>370.3454854</v>
      </c>
      <c r="G82" s="89">
        <f t="shared" si="5"/>
        <v>485</v>
      </c>
      <c r="H82" s="84"/>
      <c r="I82" s="82"/>
      <c r="J82" s="84">
        <f t="shared" si="4"/>
        <v>54884.84226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54884.84226</v>
      </c>
      <c r="E83" s="84">
        <f t="shared" si="2"/>
        <v>113.8860477</v>
      </c>
      <c r="F83" s="84">
        <f t="shared" si="3"/>
        <v>371.1139523</v>
      </c>
      <c r="G83" s="89">
        <f t="shared" si="5"/>
        <v>485</v>
      </c>
      <c r="H83" s="84"/>
      <c r="I83" s="82"/>
      <c r="J83" s="84">
        <f t="shared" si="4"/>
        <v>54513.72831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54513.72831</v>
      </c>
      <c r="E84" s="84">
        <f t="shared" si="2"/>
        <v>113.1159862</v>
      </c>
      <c r="F84" s="84">
        <f t="shared" si="3"/>
        <v>371.8840138</v>
      </c>
      <c r="G84" s="89">
        <f t="shared" si="5"/>
        <v>485</v>
      </c>
      <c r="H84" s="84"/>
      <c r="I84" s="82"/>
      <c r="J84" s="84">
        <f t="shared" si="4"/>
        <v>54141.84429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54141.84429</v>
      </c>
      <c r="E85" s="84">
        <f t="shared" si="2"/>
        <v>112.3443269</v>
      </c>
      <c r="F85" s="84">
        <f t="shared" si="3"/>
        <v>372.6556731</v>
      </c>
      <c r="G85" s="89">
        <f t="shared" si="5"/>
        <v>485</v>
      </c>
      <c r="H85" s="84"/>
      <c r="I85" s="82"/>
      <c r="J85" s="84">
        <f t="shared" si="4"/>
        <v>53769.18862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53769.18862</v>
      </c>
      <c r="E86" s="84">
        <f t="shared" si="2"/>
        <v>111.5710664</v>
      </c>
      <c r="F86" s="84">
        <f t="shared" si="3"/>
        <v>373.4289336</v>
      </c>
      <c r="G86" s="89">
        <f t="shared" si="5"/>
        <v>485</v>
      </c>
      <c r="H86" s="84"/>
      <c r="I86" s="82"/>
      <c r="J86" s="84">
        <f t="shared" si="4"/>
        <v>53395.75969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53395.75969</v>
      </c>
      <c r="E87" s="84">
        <f t="shared" si="2"/>
        <v>110.7962014</v>
      </c>
      <c r="F87" s="84">
        <f t="shared" si="3"/>
        <v>374.2037986</v>
      </c>
      <c r="G87" s="89">
        <f t="shared" si="5"/>
        <v>485</v>
      </c>
      <c r="H87" s="84"/>
      <c r="I87" s="82"/>
      <c r="J87" s="84">
        <f t="shared" si="4"/>
        <v>53021.55589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53021.55589</v>
      </c>
      <c r="E88" s="84">
        <f t="shared" si="2"/>
        <v>110.0197285</v>
      </c>
      <c r="F88" s="84">
        <f t="shared" si="3"/>
        <v>374.9802715</v>
      </c>
      <c r="G88" s="89">
        <f t="shared" si="5"/>
        <v>485</v>
      </c>
      <c r="H88" s="84"/>
      <c r="I88" s="82"/>
      <c r="J88" s="84">
        <f t="shared" si="4"/>
        <v>52646.57562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52646.57562</v>
      </c>
      <c r="E89" s="84">
        <f t="shared" si="2"/>
        <v>109.2416444</v>
      </c>
      <c r="F89" s="84">
        <f t="shared" si="3"/>
        <v>375.7583556</v>
      </c>
      <c r="G89" s="89">
        <f t="shared" si="5"/>
        <v>485</v>
      </c>
      <c r="H89" s="84"/>
      <c r="I89" s="82"/>
      <c r="J89" s="84">
        <f t="shared" si="4"/>
        <v>52270.81726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52270.81726</v>
      </c>
      <c r="E90" s="84">
        <f t="shared" si="2"/>
        <v>108.4619458</v>
      </c>
      <c r="F90" s="84">
        <f t="shared" si="3"/>
        <v>376.5380542</v>
      </c>
      <c r="G90" s="89">
        <f t="shared" si="5"/>
        <v>485</v>
      </c>
      <c r="H90" s="84"/>
      <c r="I90" s="82"/>
      <c r="J90" s="84">
        <f t="shared" si="4"/>
        <v>51894.27921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51894.27921</v>
      </c>
      <c r="E91" s="84">
        <f t="shared" si="2"/>
        <v>107.6806294</v>
      </c>
      <c r="F91" s="84">
        <f t="shared" si="3"/>
        <v>377.3193706</v>
      </c>
      <c r="G91" s="89">
        <f t="shared" si="5"/>
        <v>485</v>
      </c>
      <c r="H91" s="84"/>
      <c r="I91" s="82"/>
      <c r="J91" s="84">
        <f t="shared" si="4"/>
        <v>51516.95984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51516.95984</v>
      </c>
      <c r="E92" s="84">
        <f t="shared" si="2"/>
        <v>106.8976917</v>
      </c>
      <c r="F92" s="84">
        <f t="shared" si="3"/>
        <v>378.1023083</v>
      </c>
      <c r="G92" s="89">
        <f t="shared" si="5"/>
        <v>485</v>
      </c>
      <c r="H92" s="84"/>
      <c r="I92" s="82"/>
      <c r="J92" s="84">
        <f t="shared" si="4"/>
        <v>51138.85753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51138.85753</v>
      </c>
      <c r="E93" s="84">
        <f t="shared" si="2"/>
        <v>106.1131294</v>
      </c>
      <c r="F93" s="84">
        <f t="shared" si="3"/>
        <v>378.8868706</v>
      </c>
      <c r="G93" s="89">
        <f t="shared" si="5"/>
        <v>485</v>
      </c>
      <c r="H93" s="84"/>
      <c r="I93" s="82"/>
      <c r="J93" s="84">
        <f t="shared" si="4"/>
        <v>50759.97066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50759.97066</v>
      </c>
      <c r="E94" s="84">
        <f t="shared" si="2"/>
        <v>105.3269391</v>
      </c>
      <c r="F94" s="84">
        <f t="shared" si="3"/>
        <v>379.6730609</v>
      </c>
      <c r="G94" s="89">
        <f t="shared" si="5"/>
        <v>485</v>
      </c>
      <c r="H94" s="84"/>
      <c r="I94" s="82"/>
      <c r="J94" s="84">
        <f t="shared" si="4"/>
        <v>50380.2976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50380.2976</v>
      </c>
      <c r="E95" s="84">
        <f t="shared" si="2"/>
        <v>104.5391175</v>
      </c>
      <c r="F95" s="84">
        <f t="shared" si="3"/>
        <v>380.4608825</v>
      </c>
      <c r="G95" s="89">
        <f t="shared" si="5"/>
        <v>485</v>
      </c>
      <c r="H95" s="84"/>
      <c r="I95" s="82"/>
      <c r="J95" s="84">
        <f t="shared" si="4"/>
        <v>49999.83671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49999.83671</v>
      </c>
      <c r="E96" s="84">
        <f t="shared" si="2"/>
        <v>103.7496612</v>
      </c>
      <c r="F96" s="84">
        <f t="shared" si="3"/>
        <v>381.2503388</v>
      </c>
      <c r="G96" s="89">
        <f t="shared" si="5"/>
        <v>485</v>
      </c>
      <c r="H96" s="84"/>
      <c r="I96" s="82"/>
      <c r="J96" s="84">
        <f t="shared" si="4"/>
        <v>49618.58638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49618.58638</v>
      </c>
      <c r="E97" s="84">
        <f t="shared" si="2"/>
        <v>102.9585667</v>
      </c>
      <c r="F97" s="84">
        <f t="shared" si="3"/>
        <v>382.0414333</v>
      </c>
      <c r="G97" s="89">
        <f t="shared" si="5"/>
        <v>485</v>
      </c>
      <c r="H97" s="84"/>
      <c r="I97" s="82"/>
      <c r="J97" s="84">
        <f t="shared" si="4"/>
        <v>49236.54494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49236.54494</v>
      </c>
      <c r="E98" s="84">
        <f t="shared" si="2"/>
        <v>102.1658308</v>
      </c>
      <c r="F98" s="84">
        <f t="shared" si="3"/>
        <v>382.8341692</v>
      </c>
      <c r="G98" s="89">
        <f t="shared" si="5"/>
        <v>485</v>
      </c>
      <c r="H98" s="84"/>
      <c r="I98" s="82"/>
      <c r="J98" s="84">
        <f t="shared" si="4"/>
        <v>48853.71077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48853.71077</v>
      </c>
      <c r="E99" s="84">
        <f t="shared" si="2"/>
        <v>101.3714499</v>
      </c>
      <c r="F99" s="84">
        <f t="shared" si="3"/>
        <v>383.6285501</v>
      </c>
      <c r="G99" s="89">
        <f t="shared" si="5"/>
        <v>485</v>
      </c>
      <c r="H99" s="84"/>
      <c r="I99" s="82"/>
      <c r="J99" s="84">
        <f t="shared" si="4"/>
        <v>48470.08222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48470.08222</v>
      </c>
      <c r="E100" s="84">
        <f t="shared" si="2"/>
        <v>100.5754206</v>
      </c>
      <c r="F100" s="84">
        <f t="shared" si="3"/>
        <v>384.4245794</v>
      </c>
      <c r="G100" s="89">
        <f t="shared" si="5"/>
        <v>485</v>
      </c>
      <c r="H100" s="84"/>
      <c r="I100" s="82"/>
      <c r="J100" s="84">
        <f t="shared" si="4"/>
        <v>48085.65764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48085.65764</v>
      </c>
      <c r="E101" s="84">
        <f t="shared" si="2"/>
        <v>99.77773961</v>
      </c>
      <c r="F101" s="84">
        <f t="shared" si="3"/>
        <v>385.2222604</v>
      </c>
      <c r="G101" s="89">
        <f t="shared" si="5"/>
        <v>485</v>
      </c>
      <c r="H101" s="84"/>
      <c r="I101" s="82"/>
      <c r="J101" s="84">
        <f t="shared" si="4"/>
        <v>47700.43538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47700.43538</v>
      </c>
      <c r="E102" s="84">
        <f t="shared" si="2"/>
        <v>98.97840342</v>
      </c>
      <c r="F102" s="84">
        <f t="shared" si="3"/>
        <v>386.0215966</v>
      </c>
      <c r="G102" s="89">
        <f t="shared" si="5"/>
        <v>485</v>
      </c>
      <c r="H102" s="84"/>
      <c r="I102" s="82"/>
      <c r="J102" s="84">
        <f t="shared" si="4"/>
        <v>47314.41379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47314.41379</v>
      </c>
      <c r="E103" s="84">
        <f t="shared" si="2"/>
        <v>98.17740861</v>
      </c>
      <c r="F103" s="84">
        <f t="shared" si="3"/>
        <v>386.8225914</v>
      </c>
      <c r="G103" s="89">
        <f t="shared" si="5"/>
        <v>485</v>
      </c>
      <c r="H103" s="84"/>
      <c r="I103" s="82"/>
      <c r="J103" s="84">
        <f t="shared" si="4"/>
        <v>46927.59119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46927.59119</v>
      </c>
      <c r="E104" s="84">
        <f t="shared" si="2"/>
        <v>97.37475173</v>
      </c>
      <c r="F104" s="84">
        <f t="shared" si="3"/>
        <v>387.6252483</v>
      </c>
      <c r="G104" s="89">
        <f t="shared" si="5"/>
        <v>485</v>
      </c>
      <c r="H104" s="84"/>
      <c r="I104" s="82"/>
      <c r="J104" s="84">
        <f t="shared" si="4"/>
        <v>46539.96595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46539.96595</v>
      </c>
      <c r="E105" s="84">
        <f t="shared" si="2"/>
        <v>96.57042934</v>
      </c>
      <c r="F105" s="84">
        <f t="shared" si="3"/>
        <v>388.4295707</v>
      </c>
      <c r="G105" s="89">
        <f t="shared" si="5"/>
        <v>485</v>
      </c>
      <c r="H105" s="84"/>
      <c r="I105" s="82"/>
      <c r="J105" s="84">
        <f t="shared" si="4"/>
        <v>46151.53638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46151.53638</v>
      </c>
      <c r="E106" s="84">
        <f t="shared" si="2"/>
        <v>95.76443798</v>
      </c>
      <c r="F106" s="84">
        <f t="shared" si="3"/>
        <v>389.235562</v>
      </c>
      <c r="G106" s="89">
        <f t="shared" si="5"/>
        <v>485</v>
      </c>
      <c r="H106" s="84"/>
      <c r="I106" s="82"/>
      <c r="J106" s="84">
        <f t="shared" si="4"/>
        <v>45762.30081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45762.30081</v>
      </c>
      <c r="E107" s="84">
        <f t="shared" si="2"/>
        <v>94.95677419</v>
      </c>
      <c r="F107" s="84">
        <f t="shared" si="3"/>
        <v>390.0432258</v>
      </c>
      <c r="G107" s="89">
        <f t="shared" si="5"/>
        <v>485</v>
      </c>
      <c r="H107" s="84"/>
      <c r="I107" s="82"/>
      <c r="J107" s="84">
        <f t="shared" si="4"/>
        <v>45372.25759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45372.25759</v>
      </c>
      <c r="E108" s="84">
        <f t="shared" si="2"/>
        <v>94.1474345</v>
      </c>
      <c r="F108" s="84">
        <f t="shared" si="3"/>
        <v>390.8525655</v>
      </c>
      <c r="G108" s="89">
        <f t="shared" si="5"/>
        <v>485</v>
      </c>
      <c r="H108" s="84"/>
      <c r="I108" s="82"/>
      <c r="J108" s="84">
        <f t="shared" si="4"/>
        <v>44981.40502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44981.40502</v>
      </c>
      <c r="E109" s="84">
        <f t="shared" si="2"/>
        <v>93.33641542</v>
      </c>
      <c r="F109" s="84">
        <f t="shared" si="3"/>
        <v>391.6635846</v>
      </c>
      <c r="G109" s="89">
        <f t="shared" si="5"/>
        <v>485</v>
      </c>
      <c r="H109" s="84"/>
      <c r="I109" s="82"/>
      <c r="J109" s="84">
        <f t="shared" si="4"/>
        <v>44589.74144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44589.74144</v>
      </c>
      <c r="E110" s="84">
        <f t="shared" si="2"/>
        <v>92.52371348</v>
      </c>
      <c r="F110" s="84">
        <f t="shared" si="3"/>
        <v>392.4762865</v>
      </c>
      <c r="G110" s="89">
        <f t="shared" si="5"/>
        <v>485</v>
      </c>
      <c r="H110" s="84"/>
      <c r="I110" s="82"/>
      <c r="J110" s="84">
        <f t="shared" si="4"/>
        <v>44197.26515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44197.26515</v>
      </c>
      <c r="E111" s="84">
        <f t="shared" si="2"/>
        <v>91.70932519</v>
      </c>
      <c r="F111" s="84">
        <f t="shared" si="3"/>
        <v>393.2906748</v>
      </c>
      <c r="G111" s="89">
        <f t="shared" si="5"/>
        <v>485</v>
      </c>
      <c r="H111" s="84"/>
      <c r="I111" s="82"/>
      <c r="J111" s="84">
        <f t="shared" si="4"/>
        <v>43803.97448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43803.97448</v>
      </c>
      <c r="E112" s="84">
        <f t="shared" si="2"/>
        <v>90.89324704</v>
      </c>
      <c r="F112" s="84">
        <f t="shared" si="3"/>
        <v>394.106753</v>
      </c>
      <c r="G112" s="89">
        <f t="shared" si="5"/>
        <v>485</v>
      </c>
      <c r="H112" s="84"/>
      <c r="I112" s="82"/>
      <c r="J112" s="84">
        <f t="shared" si="4"/>
        <v>43409.86772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43409.86772</v>
      </c>
      <c r="E113" s="84">
        <f t="shared" si="2"/>
        <v>90.07547553</v>
      </c>
      <c r="F113" s="84">
        <f t="shared" si="3"/>
        <v>394.9245245</v>
      </c>
      <c r="G113" s="89">
        <f t="shared" si="5"/>
        <v>485</v>
      </c>
      <c r="H113" s="84"/>
      <c r="I113" s="82"/>
      <c r="J113" s="84">
        <f t="shared" si="4"/>
        <v>43014.9432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43014.9432</v>
      </c>
      <c r="E114" s="84">
        <f t="shared" si="2"/>
        <v>89.25600714</v>
      </c>
      <c r="F114" s="84">
        <f t="shared" si="3"/>
        <v>395.7439929</v>
      </c>
      <c r="G114" s="89">
        <f t="shared" si="5"/>
        <v>485</v>
      </c>
      <c r="H114" s="84"/>
      <c r="I114" s="82"/>
      <c r="J114" s="84">
        <f t="shared" si="4"/>
        <v>42619.19921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42619.19921</v>
      </c>
      <c r="E115" s="84">
        <f t="shared" si="2"/>
        <v>88.43483835</v>
      </c>
      <c r="F115" s="84">
        <f t="shared" si="3"/>
        <v>396.5651616</v>
      </c>
      <c r="G115" s="89">
        <f t="shared" si="5"/>
        <v>485</v>
      </c>
      <c r="H115" s="84"/>
      <c r="I115" s="82"/>
      <c r="J115" s="84">
        <f t="shared" si="4"/>
        <v>42222.63404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42222.63404</v>
      </c>
      <c r="E116" s="84">
        <f t="shared" si="2"/>
        <v>87.61196564</v>
      </c>
      <c r="F116" s="84">
        <f t="shared" si="3"/>
        <v>397.3880344</v>
      </c>
      <c r="G116" s="89">
        <f t="shared" si="5"/>
        <v>485</v>
      </c>
      <c r="H116" s="84"/>
      <c r="I116" s="82"/>
      <c r="J116" s="84">
        <f t="shared" si="4"/>
        <v>41825.24601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41825.24601</v>
      </c>
      <c r="E117" s="84">
        <f t="shared" si="2"/>
        <v>86.78738547</v>
      </c>
      <c r="F117" s="84">
        <f t="shared" si="3"/>
        <v>398.2126145</v>
      </c>
      <c r="G117" s="89">
        <f t="shared" si="5"/>
        <v>485</v>
      </c>
      <c r="H117" s="84"/>
      <c r="I117" s="82"/>
      <c r="J117" s="84">
        <f t="shared" si="4"/>
        <v>41427.0334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41427.0334</v>
      </c>
      <c r="E118" s="84">
        <f t="shared" si="2"/>
        <v>85.9610943</v>
      </c>
      <c r="F118" s="84">
        <f t="shared" si="3"/>
        <v>399.0389057</v>
      </c>
      <c r="G118" s="89">
        <f t="shared" si="5"/>
        <v>485</v>
      </c>
      <c r="H118" s="84"/>
      <c r="I118" s="82"/>
      <c r="J118" s="84">
        <f t="shared" si="4"/>
        <v>41027.99449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41027.99449</v>
      </c>
      <c r="E119" s="84">
        <f t="shared" si="2"/>
        <v>85.13308857</v>
      </c>
      <c r="F119" s="84">
        <f t="shared" si="3"/>
        <v>399.8669114</v>
      </c>
      <c r="G119" s="89">
        <f t="shared" si="5"/>
        <v>485</v>
      </c>
      <c r="H119" s="84"/>
      <c r="I119" s="82"/>
      <c r="J119" s="84">
        <f t="shared" si="4"/>
        <v>40628.12758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40628.12758</v>
      </c>
      <c r="E120" s="84">
        <f t="shared" si="2"/>
        <v>84.30336473</v>
      </c>
      <c r="F120" s="84">
        <f t="shared" si="3"/>
        <v>400.6966353</v>
      </c>
      <c r="G120" s="89">
        <f t="shared" si="5"/>
        <v>485</v>
      </c>
      <c r="H120" s="84"/>
      <c r="I120" s="82"/>
      <c r="J120" s="84">
        <f t="shared" si="4"/>
        <v>40227.43094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40227.43094</v>
      </c>
      <c r="E121" s="84">
        <f t="shared" si="2"/>
        <v>83.47191921</v>
      </c>
      <c r="F121" s="84">
        <f t="shared" si="3"/>
        <v>401.5280808</v>
      </c>
      <c r="G121" s="89">
        <f t="shared" si="5"/>
        <v>485</v>
      </c>
      <c r="H121" s="84"/>
      <c r="I121" s="82"/>
      <c r="J121" s="84">
        <f t="shared" si="4"/>
        <v>39825.90286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39825.90286</v>
      </c>
      <c r="E122" s="84">
        <f t="shared" si="2"/>
        <v>82.63874844</v>
      </c>
      <c r="F122" s="84">
        <f t="shared" si="3"/>
        <v>402.3612516</v>
      </c>
      <c r="G122" s="89">
        <f t="shared" si="5"/>
        <v>485</v>
      </c>
      <c r="H122" s="84"/>
      <c r="I122" s="82"/>
      <c r="J122" s="84">
        <f t="shared" si="4"/>
        <v>39423.54161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39423.54161</v>
      </c>
      <c r="E123" s="84">
        <f t="shared" si="2"/>
        <v>81.80384884</v>
      </c>
      <c r="F123" s="84">
        <f t="shared" si="3"/>
        <v>403.1961512</v>
      </c>
      <c r="G123" s="89">
        <f t="shared" si="5"/>
        <v>485</v>
      </c>
      <c r="H123" s="84"/>
      <c r="I123" s="82"/>
      <c r="J123" s="84">
        <f t="shared" si="4"/>
        <v>39020.34546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39020.34546</v>
      </c>
      <c r="E124" s="84">
        <f t="shared" si="2"/>
        <v>80.96721683</v>
      </c>
      <c r="F124" s="84">
        <f t="shared" si="3"/>
        <v>404.0327832</v>
      </c>
      <c r="G124" s="89">
        <f t="shared" si="5"/>
        <v>485</v>
      </c>
      <c r="H124" s="84"/>
      <c r="I124" s="82"/>
      <c r="J124" s="84">
        <f t="shared" si="4"/>
        <v>38616.31268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38616.31268</v>
      </c>
      <c r="E125" s="84">
        <f t="shared" si="2"/>
        <v>80.1288488</v>
      </c>
      <c r="F125" s="84">
        <f t="shared" si="3"/>
        <v>404.8711512</v>
      </c>
      <c r="G125" s="89">
        <f t="shared" si="5"/>
        <v>485</v>
      </c>
      <c r="H125" s="84"/>
      <c r="I125" s="82"/>
      <c r="J125" s="84">
        <f t="shared" si="4"/>
        <v>38211.44153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38211.44153</v>
      </c>
      <c r="E126" s="84">
        <f t="shared" si="2"/>
        <v>79.28874117</v>
      </c>
      <c r="F126" s="84">
        <f t="shared" si="3"/>
        <v>405.7112588</v>
      </c>
      <c r="G126" s="89">
        <f t="shared" si="5"/>
        <v>485</v>
      </c>
      <c r="H126" s="84"/>
      <c r="I126" s="82"/>
      <c r="J126" s="84">
        <f t="shared" si="4"/>
        <v>37805.73027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37805.73027</v>
      </c>
      <c r="E127" s="84">
        <f t="shared" si="2"/>
        <v>78.4468903</v>
      </c>
      <c r="F127" s="84">
        <f t="shared" si="3"/>
        <v>406.5531097</v>
      </c>
      <c r="G127" s="89">
        <f t="shared" si="5"/>
        <v>485</v>
      </c>
      <c r="H127" s="84"/>
      <c r="I127" s="82"/>
      <c r="J127" s="84">
        <f t="shared" si="4"/>
        <v>37399.17716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37399.17716</v>
      </c>
      <c r="E128" s="84">
        <f t="shared" si="2"/>
        <v>77.6032926</v>
      </c>
      <c r="F128" s="84">
        <f t="shared" si="3"/>
        <v>407.3967074</v>
      </c>
      <c r="G128" s="89">
        <f t="shared" si="5"/>
        <v>485</v>
      </c>
      <c r="H128" s="84"/>
      <c r="I128" s="82"/>
      <c r="J128" s="84">
        <f t="shared" si="4"/>
        <v>36991.78045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36991.78045</v>
      </c>
      <c r="E129" s="84">
        <f t="shared" si="2"/>
        <v>76.75794443</v>
      </c>
      <c r="F129" s="84">
        <f t="shared" si="3"/>
        <v>3156.842056</v>
      </c>
      <c r="G129" s="89">
        <v>3233.6</v>
      </c>
      <c r="H129" s="84"/>
      <c r="I129" s="82"/>
      <c r="J129" s="84">
        <f t="shared" si="4"/>
        <v>33834.93839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36C09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77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84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79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10.0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0.04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43402.2963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0.04</v>
      </c>
      <c r="J9" s="85">
        <v>15000.0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15000</v>
      </c>
      <c r="E10" s="84">
        <f t="shared" ref="E10:E129" si="2">+D10*$I$9/12</f>
        <v>50</v>
      </c>
      <c r="F10" s="84">
        <f t="shared" ref="F10:F129" si="3">G10-E10</f>
        <v>275</v>
      </c>
      <c r="G10" s="89">
        <v>325.0</v>
      </c>
      <c r="H10" s="84"/>
      <c r="I10" s="82"/>
      <c r="J10" s="84">
        <f t="shared" ref="J10:J129" si="4">+D10+E10-G10-H10</f>
        <v>14725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14725</v>
      </c>
      <c r="E11" s="84">
        <f t="shared" si="2"/>
        <v>49.08333333</v>
      </c>
      <c r="F11" s="84">
        <f t="shared" si="3"/>
        <v>275.9166667</v>
      </c>
      <c r="G11" s="89">
        <f t="shared" ref="G11:G128" si="5">+G10</f>
        <v>325</v>
      </c>
      <c r="H11" s="84"/>
      <c r="I11" s="82"/>
      <c r="J11" s="84">
        <f t="shared" si="4"/>
        <v>14449.08333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14449.08333</v>
      </c>
      <c r="E12" s="84">
        <f t="shared" si="2"/>
        <v>48.16361111</v>
      </c>
      <c r="F12" s="84">
        <f t="shared" si="3"/>
        <v>276.8363889</v>
      </c>
      <c r="G12" s="89">
        <f t="shared" si="5"/>
        <v>325</v>
      </c>
      <c r="H12" s="84"/>
      <c r="I12" s="82"/>
      <c r="J12" s="84">
        <f t="shared" si="4"/>
        <v>14172.24694</v>
      </c>
      <c r="K12" s="81"/>
      <c r="L12" s="81"/>
      <c r="M12" s="90">
        <f t="array" ref="M12">INDEX(B8:M108,MATCH(5,A8:A108,0),MATCH("End Balance",B8:M8,0))</f>
        <v>13615.80273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14172.24694</v>
      </c>
      <c r="E13" s="84">
        <f t="shared" si="2"/>
        <v>47.24082315</v>
      </c>
      <c r="F13" s="84">
        <f t="shared" si="3"/>
        <v>277.7591769</v>
      </c>
      <c r="G13" s="89">
        <f t="shared" si="5"/>
        <v>325</v>
      </c>
      <c r="H13" s="84"/>
      <c r="I13" s="82"/>
      <c r="J13" s="84">
        <f t="shared" si="4"/>
        <v>13894.48777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13894.48777</v>
      </c>
      <c r="E14" s="84">
        <f t="shared" si="2"/>
        <v>46.31495923</v>
      </c>
      <c r="F14" s="84">
        <f t="shared" si="3"/>
        <v>278.6850408</v>
      </c>
      <c r="G14" s="89">
        <f t="shared" si="5"/>
        <v>325</v>
      </c>
      <c r="H14" s="84"/>
      <c r="I14" s="82"/>
      <c r="J14" s="84">
        <f t="shared" si="4"/>
        <v>13615.80273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13615.80273</v>
      </c>
      <c r="E15" s="84">
        <f t="shared" si="2"/>
        <v>45.38600909</v>
      </c>
      <c r="F15" s="84">
        <f t="shared" si="3"/>
        <v>279.6139909</v>
      </c>
      <c r="G15" s="89">
        <f t="shared" si="5"/>
        <v>325</v>
      </c>
      <c r="H15" s="84"/>
      <c r="I15" s="82"/>
      <c r="J15" s="84">
        <f t="shared" si="4"/>
        <v>13336.18874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13336.18874</v>
      </c>
      <c r="E16" s="84">
        <f t="shared" si="2"/>
        <v>44.45396245</v>
      </c>
      <c r="F16" s="84">
        <f t="shared" si="3"/>
        <v>280.5460375</v>
      </c>
      <c r="G16" s="89">
        <f t="shared" si="5"/>
        <v>325</v>
      </c>
      <c r="H16" s="84"/>
      <c r="I16" s="82"/>
      <c r="J16" s="84">
        <f t="shared" si="4"/>
        <v>13055.6427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13055.6427</v>
      </c>
      <c r="E17" s="84">
        <f t="shared" si="2"/>
        <v>43.51880899</v>
      </c>
      <c r="F17" s="84">
        <f t="shared" si="3"/>
        <v>281.481191</v>
      </c>
      <c r="G17" s="89">
        <f t="shared" si="5"/>
        <v>325</v>
      </c>
      <c r="H17" s="84"/>
      <c r="I17" s="82"/>
      <c r="J17" s="84">
        <f t="shared" si="4"/>
        <v>12774.16151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12774.16151</v>
      </c>
      <c r="E18" s="84">
        <f t="shared" si="2"/>
        <v>42.58053836</v>
      </c>
      <c r="F18" s="84">
        <f t="shared" si="3"/>
        <v>282.4194616</v>
      </c>
      <c r="G18" s="89">
        <f t="shared" si="5"/>
        <v>325</v>
      </c>
      <c r="H18" s="84"/>
      <c r="I18" s="82"/>
      <c r="J18" s="84">
        <f t="shared" si="4"/>
        <v>12491.74205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12491.74205</v>
      </c>
      <c r="E19" s="84">
        <f t="shared" si="2"/>
        <v>41.63914015</v>
      </c>
      <c r="F19" s="84">
        <f t="shared" si="3"/>
        <v>283.3608598</v>
      </c>
      <c r="G19" s="89">
        <f t="shared" si="5"/>
        <v>325</v>
      </c>
      <c r="H19" s="84"/>
      <c r="I19" s="82"/>
      <c r="J19" s="84">
        <f t="shared" si="4"/>
        <v>12208.38119</v>
      </c>
      <c r="K19" s="81"/>
      <c r="L19" s="81"/>
      <c r="M19" s="87" t="s">
        <v>33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12208.38119</v>
      </c>
      <c r="E20" s="84">
        <f t="shared" si="2"/>
        <v>40.69460395</v>
      </c>
      <c r="F20" s="84">
        <f t="shared" si="3"/>
        <v>284.305396</v>
      </c>
      <c r="G20" s="89">
        <f t="shared" si="5"/>
        <v>325</v>
      </c>
      <c r="H20" s="84"/>
      <c r="I20" s="82"/>
      <c r="J20" s="84">
        <f t="shared" si="4"/>
        <v>11924.07579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11924.07579</v>
      </c>
      <c r="E21" s="84">
        <f t="shared" si="2"/>
        <v>39.7469193</v>
      </c>
      <c r="F21" s="84">
        <f t="shared" si="3"/>
        <v>285.2530807</v>
      </c>
      <c r="G21" s="89">
        <f t="shared" si="5"/>
        <v>325</v>
      </c>
      <c r="H21" s="84"/>
      <c r="I21" s="82"/>
      <c r="J21" s="84">
        <f t="shared" si="4"/>
        <v>11638.82271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11638.82271</v>
      </c>
      <c r="E22" s="84">
        <f t="shared" si="2"/>
        <v>38.7960757</v>
      </c>
      <c r="F22" s="84">
        <f t="shared" si="3"/>
        <v>286.2039243</v>
      </c>
      <c r="G22" s="89">
        <f t="shared" si="5"/>
        <v>325</v>
      </c>
      <c r="H22" s="84"/>
      <c r="I22" s="82"/>
      <c r="J22" s="84">
        <f t="shared" si="4"/>
        <v>11352.61878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11352.61878</v>
      </c>
      <c r="E23" s="84">
        <f t="shared" si="2"/>
        <v>37.84206262</v>
      </c>
      <c r="F23" s="84">
        <f t="shared" si="3"/>
        <v>287.1579374</v>
      </c>
      <c r="G23" s="89">
        <f t="shared" si="5"/>
        <v>325</v>
      </c>
      <c r="H23" s="84"/>
      <c r="I23" s="82"/>
      <c r="J23" s="84">
        <f t="shared" si="4"/>
        <v>11065.46085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11065.46085</v>
      </c>
      <c r="E24" s="84">
        <f t="shared" si="2"/>
        <v>36.88486949</v>
      </c>
      <c r="F24" s="84">
        <f t="shared" si="3"/>
        <v>288.1151305</v>
      </c>
      <c r="G24" s="89">
        <f t="shared" si="5"/>
        <v>325</v>
      </c>
      <c r="H24" s="84"/>
      <c r="I24" s="82"/>
      <c r="J24" s="84">
        <f t="shared" si="4"/>
        <v>10777.34572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10777.34572</v>
      </c>
      <c r="E25" s="84">
        <f t="shared" si="2"/>
        <v>35.92448572</v>
      </c>
      <c r="F25" s="84">
        <f t="shared" si="3"/>
        <v>289.0755143</v>
      </c>
      <c r="G25" s="89">
        <f t="shared" si="5"/>
        <v>325</v>
      </c>
      <c r="H25" s="84"/>
      <c r="I25" s="82"/>
      <c r="J25" s="84">
        <f t="shared" si="4"/>
        <v>10488.2702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10488.2702</v>
      </c>
      <c r="E26" s="84">
        <f t="shared" si="2"/>
        <v>34.96090068</v>
      </c>
      <c r="F26" s="84">
        <f t="shared" si="3"/>
        <v>290.0390993</v>
      </c>
      <c r="G26" s="89">
        <f t="shared" si="5"/>
        <v>325</v>
      </c>
      <c r="H26" s="84"/>
      <c r="I26" s="82"/>
      <c r="J26" s="84">
        <f t="shared" si="4"/>
        <v>10198.2311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10198.2311</v>
      </c>
      <c r="E27" s="84">
        <f t="shared" si="2"/>
        <v>33.99410368</v>
      </c>
      <c r="F27" s="84">
        <f t="shared" si="3"/>
        <v>291.0058963</v>
      </c>
      <c r="G27" s="89">
        <f t="shared" si="5"/>
        <v>325</v>
      </c>
      <c r="H27" s="84"/>
      <c r="I27" s="82"/>
      <c r="J27" s="84">
        <f t="shared" si="4"/>
        <v>9907.225207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9907.225207</v>
      </c>
      <c r="E28" s="84">
        <f t="shared" si="2"/>
        <v>33.02408402</v>
      </c>
      <c r="F28" s="84">
        <f t="shared" si="3"/>
        <v>291.975916</v>
      </c>
      <c r="G28" s="89">
        <f t="shared" si="5"/>
        <v>325</v>
      </c>
      <c r="H28" s="84"/>
      <c r="I28" s="82"/>
      <c r="J28" s="84">
        <f t="shared" si="4"/>
        <v>9615.249291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9615.249291</v>
      </c>
      <c r="E29" s="84">
        <f t="shared" si="2"/>
        <v>32.05083097</v>
      </c>
      <c r="F29" s="84">
        <f t="shared" si="3"/>
        <v>292.949169</v>
      </c>
      <c r="G29" s="89">
        <f t="shared" si="5"/>
        <v>325</v>
      </c>
      <c r="H29" s="84"/>
      <c r="I29" s="82"/>
      <c r="J29" s="84">
        <f t="shared" si="4"/>
        <v>9322.300122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9322.300122</v>
      </c>
      <c r="E30" s="84">
        <f t="shared" si="2"/>
        <v>31.07433374</v>
      </c>
      <c r="F30" s="84">
        <f t="shared" si="3"/>
        <v>293.9256663</v>
      </c>
      <c r="G30" s="89">
        <f t="shared" si="5"/>
        <v>325</v>
      </c>
      <c r="H30" s="84"/>
      <c r="I30" s="82"/>
      <c r="J30" s="84">
        <f t="shared" si="4"/>
        <v>9028.374456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9028.374456</v>
      </c>
      <c r="E31" s="84">
        <f t="shared" si="2"/>
        <v>30.09458152</v>
      </c>
      <c r="F31" s="84">
        <f t="shared" si="3"/>
        <v>294.9054185</v>
      </c>
      <c r="G31" s="89">
        <f t="shared" si="5"/>
        <v>325</v>
      </c>
      <c r="H31" s="84"/>
      <c r="I31" s="82"/>
      <c r="J31" s="84">
        <f t="shared" si="4"/>
        <v>8733.469037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8733.469037</v>
      </c>
      <c r="E32" s="84">
        <f t="shared" si="2"/>
        <v>29.11156346</v>
      </c>
      <c r="F32" s="84">
        <f t="shared" si="3"/>
        <v>295.8884365</v>
      </c>
      <c r="G32" s="89">
        <f t="shared" si="5"/>
        <v>325</v>
      </c>
      <c r="H32" s="84"/>
      <c r="I32" s="82"/>
      <c r="J32" s="84">
        <f t="shared" si="4"/>
        <v>8437.580601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8437.580601</v>
      </c>
      <c r="E33" s="84">
        <f t="shared" si="2"/>
        <v>28.12526867</v>
      </c>
      <c r="F33" s="84">
        <f t="shared" si="3"/>
        <v>296.8747313</v>
      </c>
      <c r="G33" s="89">
        <f t="shared" si="5"/>
        <v>325</v>
      </c>
      <c r="H33" s="84"/>
      <c r="I33" s="82"/>
      <c r="J33" s="84">
        <f t="shared" si="4"/>
        <v>8140.705869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8140.705869</v>
      </c>
      <c r="E34" s="84">
        <f t="shared" si="2"/>
        <v>27.13568623</v>
      </c>
      <c r="F34" s="84">
        <f t="shared" si="3"/>
        <v>297.8643138</v>
      </c>
      <c r="G34" s="89">
        <f t="shared" si="5"/>
        <v>325</v>
      </c>
      <c r="H34" s="84"/>
      <c r="I34" s="82"/>
      <c r="J34" s="84">
        <f t="shared" si="4"/>
        <v>7842.841556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7842.841556</v>
      </c>
      <c r="E35" s="84">
        <f t="shared" si="2"/>
        <v>26.14280519</v>
      </c>
      <c r="F35" s="84">
        <f t="shared" si="3"/>
        <v>298.8571948</v>
      </c>
      <c r="G35" s="89">
        <f t="shared" si="5"/>
        <v>325</v>
      </c>
      <c r="H35" s="84"/>
      <c r="I35" s="82"/>
      <c r="J35" s="84">
        <f t="shared" si="4"/>
        <v>7543.984361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7543.984361</v>
      </c>
      <c r="E36" s="84">
        <f t="shared" si="2"/>
        <v>25.14661454</v>
      </c>
      <c r="F36" s="84">
        <f t="shared" si="3"/>
        <v>299.8533855</v>
      </c>
      <c r="G36" s="89">
        <f t="shared" si="5"/>
        <v>325</v>
      </c>
      <c r="H36" s="84"/>
      <c r="I36" s="82"/>
      <c r="J36" s="84">
        <f t="shared" si="4"/>
        <v>7244.130975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7244.130975</v>
      </c>
      <c r="E37" s="84">
        <f t="shared" si="2"/>
        <v>24.14710325</v>
      </c>
      <c r="F37" s="84">
        <f t="shared" si="3"/>
        <v>300.8528967</v>
      </c>
      <c r="G37" s="89">
        <f t="shared" si="5"/>
        <v>325</v>
      </c>
      <c r="H37" s="84"/>
      <c r="I37" s="82"/>
      <c r="J37" s="84">
        <f t="shared" si="4"/>
        <v>6943.278079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6943.278079</v>
      </c>
      <c r="E38" s="84">
        <f t="shared" si="2"/>
        <v>23.14426026</v>
      </c>
      <c r="F38" s="84">
        <f t="shared" si="3"/>
        <v>301.8557397</v>
      </c>
      <c r="G38" s="89">
        <f t="shared" si="5"/>
        <v>325</v>
      </c>
      <c r="H38" s="84"/>
      <c r="I38" s="82"/>
      <c r="J38" s="84">
        <f t="shared" si="4"/>
        <v>6641.422339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6641.422339</v>
      </c>
      <c r="E39" s="84">
        <f t="shared" si="2"/>
        <v>22.13807446</v>
      </c>
      <c r="F39" s="84">
        <f t="shared" si="3"/>
        <v>302.8619255</v>
      </c>
      <c r="G39" s="89">
        <f t="shared" si="5"/>
        <v>325</v>
      </c>
      <c r="H39" s="84"/>
      <c r="I39" s="82"/>
      <c r="J39" s="84">
        <f t="shared" si="4"/>
        <v>6338.560413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6338.560413</v>
      </c>
      <c r="E40" s="84">
        <f t="shared" si="2"/>
        <v>21.12853471</v>
      </c>
      <c r="F40" s="84">
        <f t="shared" si="3"/>
        <v>303.8714653</v>
      </c>
      <c r="G40" s="89">
        <f t="shared" si="5"/>
        <v>325</v>
      </c>
      <c r="H40" s="84"/>
      <c r="I40" s="82"/>
      <c r="J40" s="84">
        <f t="shared" si="4"/>
        <v>6034.688948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6034.688948</v>
      </c>
      <c r="E41" s="84">
        <f t="shared" si="2"/>
        <v>20.11562983</v>
      </c>
      <c r="F41" s="84">
        <f t="shared" si="3"/>
        <v>304.8843702</v>
      </c>
      <c r="G41" s="89">
        <f t="shared" si="5"/>
        <v>325</v>
      </c>
      <c r="H41" s="84"/>
      <c r="I41" s="82"/>
      <c r="J41" s="84">
        <f t="shared" si="4"/>
        <v>5729.804578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5729.804578</v>
      </c>
      <c r="E42" s="84">
        <f t="shared" si="2"/>
        <v>19.09934859</v>
      </c>
      <c r="F42" s="84">
        <f t="shared" si="3"/>
        <v>305.9006514</v>
      </c>
      <c r="G42" s="89">
        <f t="shared" si="5"/>
        <v>325</v>
      </c>
      <c r="H42" s="84"/>
      <c r="I42" s="82"/>
      <c r="J42" s="84">
        <f t="shared" si="4"/>
        <v>5423.903926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5423.903926</v>
      </c>
      <c r="E43" s="84">
        <f t="shared" si="2"/>
        <v>18.07967975</v>
      </c>
      <c r="F43" s="84">
        <f t="shared" si="3"/>
        <v>306.9203202</v>
      </c>
      <c r="G43" s="89">
        <f t="shared" si="5"/>
        <v>325</v>
      </c>
      <c r="H43" s="84"/>
      <c r="I43" s="82"/>
      <c r="J43" s="84">
        <f t="shared" si="4"/>
        <v>5116.983606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5116.983606</v>
      </c>
      <c r="E44" s="84">
        <f t="shared" si="2"/>
        <v>17.05661202</v>
      </c>
      <c r="F44" s="84">
        <f t="shared" si="3"/>
        <v>307.943388</v>
      </c>
      <c r="G44" s="89">
        <f t="shared" si="5"/>
        <v>325</v>
      </c>
      <c r="H44" s="84"/>
      <c r="I44" s="82"/>
      <c r="J44" s="84">
        <f t="shared" si="4"/>
        <v>4809.040218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4809.040218</v>
      </c>
      <c r="E45" s="84">
        <f t="shared" si="2"/>
        <v>16.03013406</v>
      </c>
      <c r="F45" s="84">
        <f t="shared" si="3"/>
        <v>308.9698659</v>
      </c>
      <c r="G45" s="89">
        <f t="shared" si="5"/>
        <v>325</v>
      </c>
      <c r="H45" s="84"/>
      <c r="I45" s="82"/>
      <c r="J45" s="84">
        <f t="shared" si="4"/>
        <v>4500.070352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4500.070352</v>
      </c>
      <c r="E46" s="84">
        <f t="shared" si="2"/>
        <v>15.00023451</v>
      </c>
      <c r="F46" s="84">
        <f t="shared" si="3"/>
        <v>309.9997655</v>
      </c>
      <c r="G46" s="89">
        <f t="shared" si="5"/>
        <v>325</v>
      </c>
      <c r="H46" s="84"/>
      <c r="I46" s="82"/>
      <c r="J46" s="84">
        <f t="shared" si="4"/>
        <v>4190.070587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4190.070587</v>
      </c>
      <c r="E47" s="84">
        <f t="shared" si="2"/>
        <v>13.96690196</v>
      </c>
      <c r="F47" s="84">
        <f t="shared" si="3"/>
        <v>311.033098</v>
      </c>
      <c r="G47" s="89">
        <f t="shared" si="5"/>
        <v>325</v>
      </c>
      <c r="H47" s="84"/>
      <c r="I47" s="82"/>
      <c r="J47" s="84">
        <f t="shared" si="4"/>
        <v>3879.037489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3879.037489</v>
      </c>
      <c r="E48" s="84">
        <f t="shared" si="2"/>
        <v>12.93012496</v>
      </c>
      <c r="F48" s="84">
        <f t="shared" si="3"/>
        <v>312.069875</v>
      </c>
      <c r="G48" s="89">
        <f t="shared" si="5"/>
        <v>325</v>
      </c>
      <c r="H48" s="84"/>
      <c r="I48" s="82"/>
      <c r="J48" s="84">
        <f t="shared" si="4"/>
        <v>3566.967614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3566.967614</v>
      </c>
      <c r="E49" s="84">
        <f t="shared" si="2"/>
        <v>11.88989205</v>
      </c>
      <c r="F49" s="84">
        <f t="shared" si="3"/>
        <v>313.110108</v>
      </c>
      <c r="G49" s="89">
        <f t="shared" si="5"/>
        <v>325</v>
      </c>
      <c r="H49" s="84"/>
      <c r="I49" s="82"/>
      <c r="J49" s="84">
        <f t="shared" si="4"/>
        <v>3253.857506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3253.857506</v>
      </c>
      <c r="E50" s="84">
        <f t="shared" si="2"/>
        <v>10.84619169</v>
      </c>
      <c r="F50" s="84">
        <f t="shared" si="3"/>
        <v>314.1538083</v>
      </c>
      <c r="G50" s="89">
        <f t="shared" si="5"/>
        <v>325</v>
      </c>
      <c r="H50" s="84"/>
      <c r="I50" s="82"/>
      <c r="J50" s="84">
        <f t="shared" si="4"/>
        <v>2939.703697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2939.703697</v>
      </c>
      <c r="E51" s="84">
        <f t="shared" si="2"/>
        <v>9.799012325</v>
      </c>
      <c r="F51" s="84">
        <f t="shared" si="3"/>
        <v>315.2009877</v>
      </c>
      <c r="G51" s="89">
        <f t="shared" si="5"/>
        <v>325</v>
      </c>
      <c r="H51" s="84"/>
      <c r="I51" s="82"/>
      <c r="J51" s="84">
        <f t="shared" si="4"/>
        <v>2624.50271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2624.50271</v>
      </c>
      <c r="E52" s="84">
        <f t="shared" si="2"/>
        <v>8.748342366</v>
      </c>
      <c r="F52" s="84">
        <f t="shared" si="3"/>
        <v>316.2516576</v>
      </c>
      <c r="G52" s="89">
        <f t="shared" si="5"/>
        <v>325</v>
      </c>
      <c r="H52" s="84"/>
      <c r="I52" s="82"/>
      <c r="J52" s="84">
        <f t="shared" si="4"/>
        <v>2308.251052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2308.251052</v>
      </c>
      <c r="E53" s="84">
        <f t="shared" si="2"/>
        <v>7.694170174</v>
      </c>
      <c r="F53" s="84">
        <f t="shared" si="3"/>
        <v>317.3058298</v>
      </c>
      <c r="G53" s="89">
        <f t="shared" si="5"/>
        <v>325</v>
      </c>
      <c r="H53" s="84"/>
      <c r="I53" s="82"/>
      <c r="J53" s="84">
        <f t="shared" si="4"/>
        <v>1990.945222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1990.945222</v>
      </c>
      <c r="E54" s="84">
        <f t="shared" si="2"/>
        <v>6.636484074</v>
      </c>
      <c r="F54" s="84">
        <f t="shared" si="3"/>
        <v>318.3635159</v>
      </c>
      <c r="G54" s="89">
        <f t="shared" si="5"/>
        <v>325</v>
      </c>
      <c r="H54" s="84"/>
      <c r="I54" s="82"/>
      <c r="J54" s="84">
        <f t="shared" si="4"/>
        <v>1672.581706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1672.581706</v>
      </c>
      <c r="E55" s="84">
        <f t="shared" si="2"/>
        <v>5.575272355</v>
      </c>
      <c r="F55" s="84">
        <f t="shared" si="3"/>
        <v>319.4247276</v>
      </c>
      <c r="G55" s="89">
        <f t="shared" si="5"/>
        <v>325</v>
      </c>
      <c r="H55" s="84"/>
      <c r="I55" s="82"/>
      <c r="J55" s="84">
        <f t="shared" si="4"/>
        <v>1353.156979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1353.156979</v>
      </c>
      <c r="E56" s="84">
        <f t="shared" si="2"/>
        <v>4.510523262</v>
      </c>
      <c r="F56" s="84">
        <f t="shared" si="3"/>
        <v>320.4894767</v>
      </c>
      <c r="G56" s="89">
        <f t="shared" si="5"/>
        <v>325</v>
      </c>
      <c r="H56" s="84"/>
      <c r="I56" s="82"/>
      <c r="J56" s="84">
        <f t="shared" si="4"/>
        <v>1032.667502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1032.667502</v>
      </c>
      <c r="E57" s="84">
        <f t="shared" si="2"/>
        <v>3.442225007</v>
      </c>
      <c r="F57" s="84">
        <f t="shared" si="3"/>
        <v>321.557775</v>
      </c>
      <c r="G57" s="89">
        <f t="shared" si="5"/>
        <v>325</v>
      </c>
      <c r="H57" s="84"/>
      <c r="I57" s="82"/>
      <c r="J57" s="84">
        <f t="shared" si="4"/>
        <v>711.109727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711.109727</v>
      </c>
      <c r="E58" s="84">
        <f t="shared" si="2"/>
        <v>2.370365757</v>
      </c>
      <c r="F58" s="84">
        <f t="shared" si="3"/>
        <v>322.6296342</v>
      </c>
      <c r="G58" s="89">
        <f t="shared" si="5"/>
        <v>325</v>
      </c>
      <c r="H58" s="84"/>
      <c r="I58" s="82"/>
      <c r="J58" s="84">
        <f t="shared" si="4"/>
        <v>388.4800927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388.4800927</v>
      </c>
      <c r="E59" s="84">
        <f t="shared" si="2"/>
        <v>1.294933642</v>
      </c>
      <c r="F59" s="84">
        <f t="shared" si="3"/>
        <v>323.7050664</v>
      </c>
      <c r="G59" s="89">
        <f t="shared" si="5"/>
        <v>325</v>
      </c>
      <c r="H59" s="84"/>
      <c r="I59" s="82"/>
      <c r="J59" s="84">
        <f t="shared" si="4"/>
        <v>64.77502639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64.77502639</v>
      </c>
      <c r="E60" s="84">
        <f t="shared" si="2"/>
        <v>0.2159167546</v>
      </c>
      <c r="F60" s="84">
        <f t="shared" si="3"/>
        <v>324.7840832</v>
      </c>
      <c r="G60" s="89">
        <f t="shared" si="5"/>
        <v>325</v>
      </c>
      <c r="H60" s="84"/>
      <c r="I60" s="82"/>
      <c r="J60" s="84">
        <f t="shared" si="4"/>
        <v>-260.0090569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-260.0090569</v>
      </c>
      <c r="E61" s="84">
        <f t="shared" si="2"/>
        <v>-0.8666968562</v>
      </c>
      <c r="F61" s="84">
        <f t="shared" si="3"/>
        <v>325.8666969</v>
      </c>
      <c r="G61" s="89">
        <f t="shared" si="5"/>
        <v>325</v>
      </c>
      <c r="H61" s="84"/>
      <c r="I61" s="82"/>
      <c r="J61" s="84">
        <f t="shared" si="4"/>
        <v>-585.8757537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-585.8757537</v>
      </c>
      <c r="E62" s="84">
        <f t="shared" si="2"/>
        <v>-1.952919179</v>
      </c>
      <c r="F62" s="84">
        <f t="shared" si="3"/>
        <v>326.9529192</v>
      </c>
      <c r="G62" s="89">
        <f t="shared" si="5"/>
        <v>325</v>
      </c>
      <c r="H62" s="84"/>
      <c r="I62" s="82"/>
      <c r="J62" s="84">
        <f t="shared" si="4"/>
        <v>-912.8286729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-912.8286729</v>
      </c>
      <c r="E63" s="84">
        <f t="shared" si="2"/>
        <v>-3.042762243</v>
      </c>
      <c r="F63" s="84">
        <f t="shared" si="3"/>
        <v>328.0427622</v>
      </c>
      <c r="G63" s="89">
        <f t="shared" si="5"/>
        <v>325</v>
      </c>
      <c r="H63" s="84"/>
      <c r="I63" s="82"/>
      <c r="J63" s="84">
        <f t="shared" si="4"/>
        <v>-1240.871435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-1240.871435</v>
      </c>
      <c r="E64" s="84">
        <f t="shared" si="2"/>
        <v>-4.136238117</v>
      </c>
      <c r="F64" s="84">
        <f t="shared" si="3"/>
        <v>329.1362381</v>
      </c>
      <c r="G64" s="89">
        <f t="shared" si="5"/>
        <v>325</v>
      </c>
      <c r="H64" s="84"/>
      <c r="I64" s="82"/>
      <c r="J64" s="84">
        <f t="shared" si="4"/>
        <v>-1570.007673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-1570.007673</v>
      </c>
      <c r="E65" s="84">
        <f t="shared" si="2"/>
        <v>-5.233358911</v>
      </c>
      <c r="F65" s="84">
        <f t="shared" si="3"/>
        <v>330.2333589</v>
      </c>
      <c r="G65" s="89">
        <f t="shared" si="5"/>
        <v>325</v>
      </c>
      <c r="H65" s="84"/>
      <c r="I65" s="82"/>
      <c r="J65" s="84">
        <f t="shared" si="4"/>
        <v>-1900.241032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-1900.241032</v>
      </c>
      <c r="E66" s="84">
        <f t="shared" si="2"/>
        <v>-6.334136774</v>
      </c>
      <c r="F66" s="84">
        <f t="shared" si="3"/>
        <v>331.3341368</v>
      </c>
      <c r="G66" s="89">
        <f t="shared" si="5"/>
        <v>325</v>
      </c>
      <c r="H66" s="84"/>
      <c r="I66" s="82"/>
      <c r="J66" s="84">
        <f t="shared" si="4"/>
        <v>-2231.575169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-2231.575169</v>
      </c>
      <c r="E67" s="84">
        <f t="shared" si="2"/>
        <v>-7.438583896</v>
      </c>
      <c r="F67" s="84">
        <f t="shared" si="3"/>
        <v>332.4385839</v>
      </c>
      <c r="G67" s="89">
        <f t="shared" si="5"/>
        <v>325</v>
      </c>
      <c r="H67" s="84"/>
      <c r="I67" s="82"/>
      <c r="J67" s="84">
        <f t="shared" si="4"/>
        <v>-2564.013753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-2564.013753</v>
      </c>
      <c r="E68" s="84">
        <f t="shared" si="2"/>
        <v>-8.546712509</v>
      </c>
      <c r="F68" s="84">
        <f t="shared" si="3"/>
        <v>333.5467125</v>
      </c>
      <c r="G68" s="89">
        <f t="shared" si="5"/>
        <v>325</v>
      </c>
      <c r="H68" s="84"/>
      <c r="I68" s="82"/>
      <c r="J68" s="84">
        <f t="shared" si="4"/>
        <v>-2897.560465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-2897.560465</v>
      </c>
      <c r="E69" s="84">
        <f t="shared" si="2"/>
        <v>-9.658534884</v>
      </c>
      <c r="F69" s="84">
        <f t="shared" si="3"/>
        <v>334.6585349</v>
      </c>
      <c r="G69" s="89">
        <f t="shared" si="5"/>
        <v>325</v>
      </c>
      <c r="H69" s="84"/>
      <c r="I69" s="82"/>
      <c r="J69" s="84">
        <f t="shared" si="4"/>
        <v>-3232.219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-3232.219</v>
      </c>
      <c r="E70" s="84">
        <f t="shared" si="2"/>
        <v>-10.77406333</v>
      </c>
      <c r="F70" s="84">
        <f t="shared" si="3"/>
        <v>335.7740633</v>
      </c>
      <c r="G70" s="89">
        <f t="shared" si="5"/>
        <v>325</v>
      </c>
      <c r="H70" s="84"/>
      <c r="I70" s="82"/>
      <c r="J70" s="84">
        <f t="shared" si="4"/>
        <v>-3567.993064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-3567.993064</v>
      </c>
      <c r="E71" s="84">
        <f t="shared" si="2"/>
        <v>-11.89331021</v>
      </c>
      <c r="F71" s="84">
        <f t="shared" si="3"/>
        <v>336.8933102</v>
      </c>
      <c r="G71" s="89">
        <f t="shared" si="5"/>
        <v>325</v>
      </c>
      <c r="H71" s="84"/>
      <c r="I71" s="82"/>
      <c r="J71" s="84">
        <f t="shared" si="4"/>
        <v>-3904.886374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-3904.886374</v>
      </c>
      <c r="E72" s="84">
        <f t="shared" si="2"/>
        <v>-13.01628791</v>
      </c>
      <c r="F72" s="84">
        <f t="shared" si="3"/>
        <v>338.0162879</v>
      </c>
      <c r="G72" s="89">
        <f t="shared" si="5"/>
        <v>325</v>
      </c>
      <c r="H72" s="84"/>
      <c r="I72" s="82"/>
      <c r="J72" s="84">
        <f t="shared" si="4"/>
        <v>-4242.902662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-4242.902662</v>
      </c>
      <c r="E73" s="84">
        <f t="shared" si="2"/>
        <v>-14.14300887</v>
      </c>
      <c r="F73" s="84">
        <f t="shared" si="3"/>
        <v>339.1430089</v>
      </c>
      <c r="G73" s="89">
        <f t="shared" si="5"/>
        <v>325</v>
      </c>
      <c r="H73" s="84"/>
      <c r="I73" s="82"/>
      <c r="J73" s="84">
        <f t="shared" si="4"/>
        <v>-4582.045671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-4582.045671</v>
      </c>
      <c r="E74" s="84">
        <f t="shared" si="2"/>
        <v>-15.27348557</v>
      </c>
      <c r="F74" s="84">
        <f t="shared" si="3"/>
        <v>340.2734856</v>
      </c>
      <c r="G74" s="89">
        <f t="shared" si="5"/>
        <v>325</v>
      </c>
      <c r="H74" s="84"/>
      <c r="I74" s="82"/>
      <c r="J74" s="84">
        <f t="shared" si="4"/>
        <v>-4922.319156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-4922.319156</v>
      </c>
      <c r="E75" s="84">
        <f t="shared" si="2"/>
        <v>-16.40773052</v>
      </c>
      <c r="F75" s="84">
        <f t="shared" si="3"/>
        <v>341.4077305</v>
      </c>
      <c r="G75" s="89">
        <f t="shared" si="5"/>
        <v>325</v>
      </c>
      <c r="H75" s="84"/>
      <c r="I75" s="82"/>
      <c r="J75" s="84">
        <f t="shared" si="4"/>
        <v>-5263.726887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-5263.726887</v>
      </c>
      <c r="E76" s="84">
        <f t="shared" si="2"/>
        <v>-17.54575629</v>
      </c>
      <c r="F76" s="84">
        <f t="shared" si="3"/>
        <v>342.5457563</v>
      </c>
      <c r="G76" s="89">
        <f t="shared" si="5"/>
        <v>325</v>
      </c>
      <c r="H76" s="84"/>
      <c r="I76" s="82"/>
      <c r="J76" s="84">
        <f t="shared" si="4"/>
        <v>-5606.272643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-5606.272643</v>
      </c>
      <c r="E77" s="84">
        <f t="shared" si="2"/>
        <v>-18.68757548</v>
      </c>
      <c r="F77" s="84">
        <f t="shared" si="3"/>
        <v>343.6875755</v>
      </c>
      <c r="G77" s="89">
        <f t="shared" si="5"/>
        <v>325</v>
      </c>
      <c r="H77" s="84"/>
      <c r="I77" s="82"/>
      <c r="J77" s="84">
        <f t="shared" si="4"/>
        <v>-5949.960218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-5949.960218</v>
      </c>
      <c r="E78" s="84">
        <f t="shared" si="2"/>
        <v>-19.83320073</v>
      </c>
      <c r="F78" s="84">
        <f t="shared" si="3"/>
        <v>344.8332007</v>
      </c>
      <c r="G78" s="89">
        <f t="shared" si="5"/>
        <v>325</v>
      </c>
      <c r="H78" s="84"/>
      <c r="I78" s="82"/>
      <c r="J78" s="84">
        <f t="shared" si="4"/>
        <v>-6294.793419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-6294.793419</v>
      </c>
      <c r="E79" s="84">
        <f t="shared" si="2"/>
        <v>-20.98264473</v>
      </c>
      <c r="F79" s="84">
        <f t="shared" si="3"/>
        <v>345.9826447</v>
      </c>
      <c r="G79" s="89">
        <f t="shared" si="5"/>
        <v>325</v>
      </c>
      <c r="H79" s="84"/>
      <c r="I79" s="82"/>
      <c r="J79" s="84">
        <f t="shared" si="4"/>
        <v>-6640.776064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-6640.776064</v>
      </c>
      <c r="E80" s="84">
        <f t="shared" si="2"/>
        <v>-22.13592021</v>
      </c>
      <c r="F80" s="84">
        <f t="shared" si="3"/>
        <v>347.1359202</v>
      </c>
      <c r="G80" s="89">
        <f t="shared" si="5"/>
        <v>325</v>
      </c>
      <c r="H80" s="84"/>
      <c r="I80" s="82"/>
      <c r="J80" s="84">
        <f t="shared" si="4"/>
        <v>-6987.911984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-6987.911984</v>
      </c>
      <c r="E81" s="84">
        <f t="shared" si="2"/>
        <v>-23.29303995</v>
      </c>
      <c r="F81" s="84">
        <f t="shared" si="3"/>
        <v>348.2930399</v>
      </c>
      <c r="G81" s="89">
        <f t="shared" si="5"/>
        <v>325</v>
      </c>
      <c r="H81" s="84"/>
      <c r="I81" s="82"/>
      <c r="J81" s="84">
        <f t="shared" si="4"/>
        <v>-7336.205024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-7336.205024</v>
      </c>
      <c r="E82" s="84">
        <f t="shared" si="2"/>
        <v>-24.45401675</v>
      </c>
      <c r="F82" s="84">
        <f t="shared" si="3"/>
        <v>349.4540167</v>
      </c>
      <c r="G82" s="89">
        <f t="shared" si="5"/>
        <v>325</v>
      </c>
      <c r="H82" s="84"/>
      <c r="I82" s="82"/>
      <c r="J82" s="84">
        <f t="shared" si="4"/>
        <v>-7685.659041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-7685.659041</v>
      </c>
      <c r="E83" s="84">
        <f t="shared" si="2"/>
        <v>-25.61886347</v>
      </c>
      <c r="F83" s="84">
        <f t="shared" si="3"/>
        <v>350.6188635</v>
      </c>
      <c r="G83" s="89">
        <f t="shared" si="5"/>
        <v>325</v>
      </c>
      <c r="H83" s="84"/>
      <c r="I83" s="82"/>
      <c r="J83" s="84">
        <f t="shared" si="4"/>
        <v>-8036.277904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-8036.277904</v>
      </c>
      <c r="E84" s="84">
        <f t="shared" si="2"/>
        <v>-26.78759301</v>
      </c>
      <c r="F84" s="84">
        <f t="shared" si="3"/>
        <v>351.787593</v>
      </c>
      <c r="G84" s="89">
        <f t="shared" si="5"/>
        <v>325</v>
      </c>
      <c r="H84" s="84"/>
      <c r="I84" s="82"/>
      <c r="J84" s="84">
        <f t="shared" si="4"/>
        <v>-8388.065497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-8388.065497</v>
      </c>
      <c r="E85" s="84">
        <f t="shared" si="2"/>
        <v>-27.96021832</v>
      </c>
      <c r="F85" s="84">
        <f t="shared" si="3"/>
        <v>352.9602183</v>
      </c>
      <c r="G85" s="89">
        <f t="shared" si="5"/>
        <v>325</v>
      </c>
      <c r="H85" s="84"/>
      <c r="I85" s="82"/>
      <c r="J85" s="84">
        <f t="shared" si="4"/>
        <v>-8741.025716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-8741.025716</v>
      </c>
      <c r="E86" s="84">
        <f t="shared" si="2"/>
        <v>-29.13675239</v>
      </c>
      <c r="F86" s="84">
        <f t="shared" si="3"/>
        <v>354.1367524</v>
      </c>
      <c r="G86" s="89">
        <f t="shared" si="5"/>
        <v>325</v>
      </c>
      <c r="H86" s="84"/>
      <c r="I86" s="82"/>
      <c r="J86" s="84">
        <f t="shared" si="4"/>
        <v>-9095.162468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-9095.162468</v>
      </c>
      <c r="E87" s="84">
        <f t="shared" si="2"/>
        <v>-30.31720823</v>
      </c>
      <c r="F87" s="84">
        <f t="shared" si="3"/>
        <v>355.3172082</v>
      </c>
      <c r="G87" s="89">
        <f t="shared" si="5"/>
        <v>325</v>
      </c>
      <c r="H87" s="84"/>
      <c r="I87" s="82"/>
      <c r="J87" s="84">
        <f t="shared" si="4"/>
        <v>-9450.479676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-9450.479676</v>
      </c>
      <c r="E88" s="84">
        <f t="shared" si="2"/>
        <v>-31.50159892</v>
      </c>
      <c r="F88" s="84">
        <f t="shared" si="3"/>
        <v>356.5015989</v>
      </c>
      <c r="G88" s="89">
        <f t="shared" si="5"/>
        <v>325</v>
      </c>
      <c r="H88" s="84"/>
      <c r="I88" s="82"/>
      <c r="J88" s="84">
        <f t="shared" si="4"/>
        <v>-9806.981275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-9806.981275</v>
      </c>
      <c r="E89" s="84">
        <f t="shared" si="2"/>
        <v>-32.68993758</v>
      </c>
      <c r="F89" s="84">
        <f t="shared" si="3"/>
        <v>357.6899376</v>
      </c>
      <c r="G89" s="89">
        <f t="shared" si="5"/>
        <v>325</v>
      </c>
      <c r="H89" s="84"/>
      <c r="I89" s="82"/>
      <c r="J89" s="84">
        <f t="shared" si="4"/>
        <v>-10164.67121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-10164.67121</v>
      </c>
      <c r="E90" s="84">
        <f t="shared" si="2"/>
        <v>-33.88223738</v>
      </c>
      <c r="F90" s="84">
        <f t="shared" si="3"/>
        <v>358.8822374</v>
      </c>
      <c r="G90" s="89">
        <f t="shared" si="5"/>
        <v>325</v>
      </c>
      <c r="H90" s="84"/>
      <c r="I90" s="82"/>
      <c r="J90" s="84">
        <f t="shared" si="4"/>
        <v>-10523.55345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-10523.55345</v>
      </c>
      <c r="E91" s="84">
        <f t="shared" si="2"/>
        <v>-35.0785115</v>
      </c>
      <c r="F91" s="84">
        <f t="shared" si="3"/>
        <v>360.0785115</v>
      </c>
      <c r="G91" s="89">
        <f t="shared" si="5"/>
        <v>325</v>
      </c>
      <c r="H91" s="84"/>
      <c r="I91" s="82"/>
      <c r="J91" s="84">
        <f t="shared" si="4"/>
        <v>-10883.63196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-10883.63196</v>
      </c>
      <c r="E92" s="84">
        <f t="shared" si="2"/>
        <v>-36.27877321</v>
      </c>
      <c r="F92" s="84">
        <f t="shared" si="3"/>
        <v>361.2787732</v>
      </c>
      <c r="G92" s="89">
        <f t="shared" si="5"/>
        <v>325</v>
      </c>
      <c r="H92" s="84"/>
      <c r="I92" s="82"/>
      <c r="J92" s="84">
        <f t="shared" si="4"/>
        <v>-11244.91073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-11244.91073</v>
      </c>
      <c r="E93" s="84">
        <f t="shared" si="2"/>
        <v>-37.48303578</v>
      </c>
      <c r="F93" s="84">
        <f t="shared" si="3"/>
        <v>362.4830358</v>
      </c>
      <c r="G93" s="89">
        <f t="shared" si="5"/>
        <v>325</v>
      </c>
      <c r="H93" s="84"/>
      <c r="I93" s="82"/>
      <c r="J93" s="84">
        <f t="shared" si="4"/>
        <v>-11607.39377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-11607.39377</v>
      </c>
      <c r="E94" s="84">
        <f t="shared" si="2"/>
        <v>-38.69131257</v>
      </c>
      <c r="F94" s="84">
        <f t="shared" si="3"/>
        <v>363.6913126</v>
      </c>
      <c r="G94" s="89">
        <f t="shared" si="5"/>
        <v>325</v>
      </c>
      <c r="H94" s="84"/>
      <c r="I94" s="82"/>
      <c r="J94" s="84">
        <f t="shared" si="4"/>
        <v>-11971.08508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-11971.08508</v>
      </c>
      <c r="E95" s="84">
        <f t="shared" si="2"/>
        <v>-39.90361694</v>
      </c>
      <c r="F95" s="84">
        <f t="shared" si="3"/>
        <v>364.9036169</v>
      </c>
      <c r="G95" s="89">
        <f t="shared" si="5"/>
        <v>325</v>
      </c>
      <c r="H95" s="84"/>
      <c r="I95" s="82"/>
      <c r="J95" s="84">
        <f t="shared" si="4"/>
        <v>-12335.9887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-12335.9887</v>
      </c>
      <c r="E96" s="84">
        <f t="shared" si="2"/>
        <v>-41.11996233</v>
      </c>
      <c r="F96" s="84">
        <f t="shared" si="3"/>
        <v>366.1199623</v>
      </c>
      <c r="G96" s="89">
        <f t="shared" si="5"/>
        <v>325</v>
      </c>
      <c r="H96" s="84"/>
      <c r="I96" s="82"/>
      <c r="J96" s="84">
        <f t="shared" si="4"/>
        <v>-12702.10866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-12702.10866</v>
      </c>
      <c r="E97" s="84">
        <f t="shared" si="2"/>
        <v>-42.34036221</v>
      </c>
      <c r="F97" s="84">
        <f t="shared" si="3"/>
        <v>367.3403622</v>
      </c>
      <c r="G97" s="89">
        <f t="shared" si="5"/>
        <v>325</v>
      </c>
      <c r="H97" s="84"/>
      <c r="I97" s="82"/>
      <c r="J97" s="84">
        <f t="shared" si="4"/>
        <v>-13069.44902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-13069.44902</v>
      </c>
      <c r="E98" s="84">
        <f t="shared" si="2"/>
        <v>-43.56483008</v>
      </c>
      <c r="F98" s="84">
        <f t="shared" si="3"/>
        <v>368.5648301</v>
      </c>
      <c r="G98" s="89">
        <f t="shared" si="5"/>
        <v>325</v>
      </c>
      <c r="H98" s="84"/>
      <c r="I98" s="82"/>
      <c r="J98" s="84">
        <f t="shared" si="4"/>
        <v>-13438.01385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-13438.01385</v>
      </c>
      <c r="E99" s="84">
        <f t="shared" si="2"/>
        <v>-44.79337952</v>
      </c>
      <c r="F99" s="84">
        <f t="shared" si="3"/>
        <v>369.7933795</v>
      </c>
      <c r="G99" s="89">
        <f t="shared" si="5"/>
        <v>325</v>
      </c>
      <c r="H99" s="84"/>
      <c r="I99" s="82"/>
      <c r="J99" s="84">
        <f t="shared" si="4"/>
        <v>-13807.80723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-13807.80723</v>
      </c>
      <c r="E100" s="84">
        <f t="shared" si="2"/>
        <v>-46.02602411</v>
      </c>
      <c r="F100" s="84">
        <f t="shared" si="3"/>
        <v>371.0260241</v>
      </c>
      <c r="G100" s="89">
        <f t="shared" si="5"/>
        <v>325</v>
      </c>
      <c r="H100" s="84"/>
      <c r="I100" s="82"/>
      <c r="J100" s="84">
        <f t="shared" si="4"/>
        <v>-14178.83326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-14178.83326</v>
      </c>
      <c r="E101" s="84">
        <f t="shared" si="2"/>
        <v>-47.26277753</v>
      </c>
      <c r="F101" s="84">
        <f t="shared" si="3"/>
        <v>372.2627775</v>
      </c>
      <c r="G101" s="89">
        <f t="shared" si="5"/>
        <v>325</v>
      </c>
      <c r="H101" s="84"/>
      <c r="I101" s="82"/>
      <c r="J101" s="84">
        <f t="shared" si="4"/>
        <v>-14551.09604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-14551.09604</v>
      </c>
      <c r="E102" s="84">
        <f t="shared" si="2"/>
        <v>-48.50365345</v>
      </c>
      <c r="F102" s="84">
        <f t="shared" si="3"/>
        <v>373.5036535</v>
      </c>
      <c r="G102" s="89">
        <f t="shared" si="5"/>
        <v>325</v>
      </c>
      <c r="H102" s="84"/>
      <c r="I102" s="82"/>
      <c r="J102" s="84">
        <f t="shared" si="4"/>
        <v>-14924.59969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-14924.59969</v>
      </c>
      <c r="E103" s="84">
        <f t="shared" si="2"/>
        <v>-49.74866563</v>
      </c>
      <c r="F103" s="84">
        <f t="shared" si="3"/>
        <v>374.7486656</v>
      </c>
      <c r="G103" s="89">
        <f t="shared" si="5"/>
        <v>325</v>
      </c>
      <c r="H103" s="84"/>
      <c r="I103" s="82"/>
      <c r="J103" s="84">
        <f t="shared" si="4"/>
        <v>-15299.34835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-15299.34835</v>
      </c>
      <c r="E104" s="84">
        <f t="shared" si="2"/>
        <v>-50.99782785</v>
      </c>
      <c r="F104" s="84">
        <f t="shared" si="3"/>
        <v>375.9978278</v>
      </c>
      <c r="G104" s="89">
        <f t="shared" si="5"/>
        <v>325</v>
      </c>
      <c r="H104" s="84"/>
      <c r="I104" s="82"/>
      <c r="J104" s="84">
        <f t="shared" si="4"/>
        <v>-15675.34618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-15675.34618</v>
      </c>
      <c r="E105" s="84">
        <f t="shared" si="2"/>
        <v>-52.25115394</v>
      </c>
      <c r="F105" s="84">
        <f t="shared" si="3"/>
        <v>377.2511539</v>
      </c>
      <c r="G105" s="89">
        <f t="shared" si="5"/>
        <v>325</v>
      </c>
      <c r="H105" s="84"/>
      <c r="I105" s="82"/>
      <c r="J105" s="84">
        <f t="shared" si="4"/>
        <v>-16052.59734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-16052.59734</v>
      </c>
      <c r="E106" s="84">
        <f t="shared" si="2"/>
        <v>-53.50865779</v>
      </c>
      <c r="F106" s="84">
        <f t="shared" si="3"/>
        <v>378.5086578</v>
      </c>
      <c r="G106" s="89">
        <f t="shared" si="5"/>
        <v>325</v>
      </c>
      <c r="H106" s="84"/>
      <c r="I106" s="82"/>
      <c r="J106" s="84">
        <f t="shared" si="4"/>
        <v>-16431.10599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-16431.10599</v>
      </c>
      <c r="E107" s="84">
        <f t="shared" si="2"/>
        <v>-54.77035332</v>
      </c>
      <c r="F107" s="84">
        <f t="shared" si="3"/>
        <v>379.7703533</v>
      </c>
      <c r="G107" s="89">
        <f t="shared" si="5"/>
        <v>325</v>
      </c>
      <c r="H107" s="84"/>
      <c r="I107" s="82"/>
      <c r="J107" s="84">
        <f t="shared" si="4"/>
        <v>-16810.87635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-16810.87635</v>
      </c>
      <c r="E108" s="84">
        <f t="shared" si="2"/>
        <v>-56.03625449</v>
      </c>
      <c r="F108" s="84">
        <f t="shared" si="3"/>
        <v>381.0362545</v>
      </c>
      <c r="G108" s="89">
        <f t="shared" si="5"/>
        <v>325</v>
      </c>
      <c r="H108" s="84"/>
      <c r="I108" s="82"/>
      <c r="J108" s="84">
        <f t="shared" si="4"/>
        <v>-17191.9126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-17191.9126</v>
      </c>
      <c r="E109" s="84">
        <f t="shared" si="2"/>
        <v>-57.30637534</v>
      </c>
      <c r="F109" s="84">
        <f t="shared" si="3"/>
        <v>382.3063753</v>
      </c>
      <c r="G109" s="89">
        <f t="shared" si="5"/>
        <v>325</v>
      </c>
      <c r="H109" s="84"/>
      <c r="I109" s="82"/>
      <c r="J109" s="84">
        <f t="shared" si="4"/>
        <v>-17574.21898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-17574.21898</v>
      </c>
      <c r="E110" s="84">
        <f t="shared" si="2"/>
        <v>-58.58072993</v>
      </c>
      <c r="F110" s="84">
        <f t="shared" si="3"/>
        <v>383.5807299</v>
      </c>
      <c r="G110" s="89">
        <f t="shared" si="5"/>
        <v>325</v>
      </c>
      <c r="H110" s="84"/>
      <c r="I110" s="82"/>
      <c r="J110" s="84">
        <f t="shared" si="4"/>
        <v>-17957.79971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-17957.79971</v>
      </c>
      <c r="E111" s="84">
        <f t="shared" si="2"/>
        <v>-59.85933236</v>
      </c>
      <c r="F111" s="84">
        <f t="shared" si="3"/>
        <v>384.8593324</v>
      </c>
      <c r="G111" s="89">
        <f t="shared" si="5"/>
        <v>325</v>
      </c>
      <c r="H111" s="84"/>
      <c r="I111" s="82"/>
      <c r="J111" s="84">
        <f t="shared" si="4"/>
        <v>-18342.65904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-18342.65904</v>
      </c>
      <c r="E112" s="84">
        <f t="shared" si="2"/>
        <v>-61.1421968</v>
      </c>
      <c r="F112" s="84">
        <f t="shared" si="3"/>
        <v>386.1421968</v>
      </c>
      <c r="G112" s="89">
        <f t="shared" si="5"/>
        <v>325</v>
      </c>
      <c r="H112" s="84"/>
      <c r="I112" s="82"/>
      <c r="J112" s="84">
        <f t="shared" si="4"/>
        <v>-18728.80124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-18728.80124</v>
      </c>
      <c r="E113" s="84">
        <f t="shared" si="2"/>
        <v>-62.42933746</v>
      </c>
      <c r="F113" s="84">
        <f t="shared" si="3"/>
        <v>387.4293375</v>
      </c>
      <c r="G113" s="89">
        <f t="shared" si="5"/>
        <v>325</v>
      </c>
      <c r="H113" s="84"/>
      <c r="I113" s="82"/>
      <c r="J113" s="84">
        <f t="shared" si="4"/>
        <v>-19116.23057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-19116.23057</v>
      </c>
      <c r="E114" s="84">
        <f t="shared" si="2"/>
        <v>-63.72076858</v>
      </c>
      <c r="F114" s="84">
        <f t="shared" si="3"/>
        <v>388.7207686</v>
      </c>
      <c r="G114" s="89">
        <f t="shared" si="5"/>
        <v>325</v>
      </c>
      <c r="H114" s="84"/>
      <c r="I114" s="82"/>
      <c r="J114" s="84">
        <f t="shared" si="4"/>
        <v>-19504.95134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-19504.95134</v>
      </c>
      <c r="E115" s="84">
        <f t="shared" si="2"/>
        <v>-65.01650448</v>
      </c>
      <c r="F115" s="84">
        <f t="shared" si="3"/>
        <v>390.0165045</v>
      </c>
      <c r="G115" s="89">
        <f t="shared" si="5"/>
        <v>325</v>
      </c>
      <c r="H115" s="84"/>
      <c r="I115" s="82"/>
      <c r="J115" s="84">
        <f t="shared" si="4"/>
        <v>-19894.96785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-19894.96785</v>
      </c>
      <c r="E116" s="84">
        <f t="shared" si="2"/>
        <v>-66.31655949</v>
      </c>
      <c r="F116" s="84">
        <f t="shared" si="3"/>
        <v>391.3165595</v>
      </c>
      <c r="G116" s="89">
        <f t="shared" si="5"/>
        <v>325</v>
      </c>
      <c r="H116" s="84"/>
      <c r="I116" s="82"/>
      <c r="J116" s="84">
        <f t="shared" si="4"/>
        <v>-20286.28441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-20286.28441</v>
      </c>
      <c r="E117" s="84">
        <f t="shared" si="2"/>
        <v>-67.62094802</v>
      </c>
      <c r="F117" s="84">
        <f t="shared" si="3"/>
        <v>392.620948</v>
      </c>
      <c r="G117" s="89">
        <f t="shared" si="5"/>
        <v>325</v>
      </c>
      <c r="H117" s="84"/>
      <c r="I117" s="82"/>
      <c r="J117" s="84">
        <f t="shared" si="4"/>
        <v>-20678.90535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-20678.90535</v>
      </c>
      <c r="E118" s="84">
        <f t="shared" si="2"/>
        <v>-68.92968452</v>
      </c>
      <c r="F118" s="84">
        <f t="shared" si="3"/>
        <v>393.9296845</v>
      </c>
      <c r="G118" s="89">
        <f t="shared" si="5"/>
        <v>325</v>
      </c>
      <c r="H118" s="84"/>
      <c r="I118" s="82"/>
      <c r="J118" s="84">
        <f t="shared" si="4"/>
        <v>-21072.83504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-21072.83504</v>
      </c>
      <c r="E119" s="84">
        <f t="shared" si="2"/>
        <v>-70.24278346</v>
      </c>
      <c r="F119" s="84">
        <f t="shared" si="3"/>
        <v>395.2427835</v>
      </c>
      <c r="G119" s="89">
        <f t="shared" si="5"/>
        <v>325</v>
      </c>
      <c r="H119" s="84"/>
      <c r="I119" s="82"/>
      <c r="J119" s="84">
        <f t="shared" si="4"/>
        <v>-21468.07782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-21468.07782</v>
      </c>
      <c r="E120" s="84">
        <f t="shared" si="2"/>
        <v>-71.56025941</v>
      </c>
      <c r="F120" s="84">
        <f t="shared" si="3"/>
        <v>396.5602594</v>
      </c>
      <c r="G120" s="89">
        <f t="shared" si="5"/>
        <v>325</v>
      </c>
      <c r="H120" s="84"/>
      <c r="I120" s="82"/>
      <c r="J120" s="84">
        <f t="shared" si="4"/>
        <v>-21864.63808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-21864.63808</v>
      </c>
      <c r="E121" s="84">
        <f t="shared" si="2"/>
        <v>-72.88212694</v>
      </c>
      <c r="F121" s="84">
        <f t="shared" si="3"/>
        <v>397.8821269</v>
      </c>
      <c r="G121" s="89">
        <f t="shared" si="5"/>
        <v>325</v>
      </c>
      <c r="H121" s="84"/>
      <c r="I121" s="82"/>
      <c r="J121" s="84">
        <f t="shared" si="4"/>
        <v>-22262.52021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-22262.52021</v>
      </c>
      <c r="E122" s="84">
        <f t="shared" si="2"/>
        <v>-74.2084007</v>
      </c>
      <c r="F122" s="84">
        <f t="shared" si="3"/>
        <v>399.2084007</v>
      </c>
      <c r="G122" s="89">
        <f t="shared" si="5"/>
        <v>325</v>
      </c>
      <c r="H122" s="84"/>
      <c r="I122" s="82"/>
      <c r="J122" s="84">
        <f t="shared" si="4"/>
        <v>-22661.72861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-22661.72861</v>
      </c>
      <c r="E123" s="84">
        <f t="shared" si="2"/>
        <v>-75.53909537</v>
      </c>
      <c r="F123" s="84">
        <f t="shared" si="3"/>
        <v>400.5390954</v>
      </c>
      <c r="G123" s="89">
        <f t="shared" si="5"/>
        <v>325</v>
      </c>
      <c r="H123" s="84"/>
      <c r="I123" s="82"/>
      <c r="J123" s="84">
        <f t="shared" si="4"/>
        <v>-23062.26771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-23062.26771</v>
      </c>
      <c r="E124" s="84">
        <f t="shared" si="2"/>
        <v>-76.87422568</v>
      </c>
      <c r="F124" s="84">
        <f t="shared" si="3"/>
        <v>401.8742257</v>
      </c>
      <c r="G124" s="89">
        <f t="shared" si="5"/>
        <v>325</v>
      </c>
      <c r="H124" s="84"/>
      <c r="I124" s="82"/>
      <c r="J124" s="84">
        <f t="shared" si="4"/>
        <v>-23464.14193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-23464.14193</v>
      </c>
      <c r="E125" s="84">
        <f t="shared" si="2"/>
        <v>-78.21380644</v>
      </c>
      <c r="F125" s="84">
        <f t="shared" si="3"/>
        <v>403.2138064</v>
      </c>
      <c r="G125" s="89">
        <f t="shared" si="5"/>
        <v>325</v>
      </c>
      <c r="H125" s="84"/>
      <c r="I125" s="82"/>
      <c r="J125" s="84">
        <f t="shared" si="4"/>
        <v>-23867.35574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-23867.35574</v>
      </c>
      <c r="E126" s="84">
        <f t="shared" si="2"/>
        <v>-79.55785246</v>
      </c>
      <c r="F126" s="84">
        <f t="shared" si="3"/>
        <v>404.5578525</v>
      </c>
      <c r="G126" s="89">
        <f t="shared" si="5"/>
        <v>325</v>
      </c>
      <c r="H126" s="84"/>
      <c r="I126" s="82"/>
      <c r="J126" s="84">
        <f t="shared" si="4"/>
        <v>-24271.91359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-24271.91359</v>
      </c>
      <c r="E127" s="84">
        <f t="shared" si="2"/>
        <v>-80.90637863</v>
      </c>
      <c r="F127" s="84">
        <f t="shared" si="3"/>
        <v>405.9063786</v>
      </c>
      <c r="G127" s="89">
        <f t="shared" si="5"/>
        <v>325</v>
      </c>
      <c r="H127" s="84"/>
      <c r="I127" s="82"/>
      <c r="J127" s="84">
        <f t="shared" si="4"/>
        <v>-24677.81997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-24677.81997</v>
      </c>
      <c r="E128" s="84">
        <f t="shared" si="2"/>
        <v>-82.25939989</v>
      </c>
      <c r="F128" s="84">
        <f t="shared" si="3"/>
        <v>407.2593999</v>
      </c>
      <c r="G128" s="89">
        <f t="shared" si="5"/>
        <v>325</v>
      </c>
      <c r="H128" s="84"/>
      <c r="I128" s="82"/>
      <c r="J128" s="84">
        <f t="shared" si="4"/>
        <v>-25085.07937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-25085.07937</v>
      </c>
      <c r="E129" s="84">
        <f t="shared" si="2"/>
        <v>-83.61693123</v>
      </c>
      <c r="F129" s="84">
        <f t="shared" si="3"/>
        <v>3317.216931</v>
      </c>
      <c r="G129" s="89">
        <v>3233.6</v>
      </c>
      <c r="H129" s="84"/>
      <c r="I129" s="82"/>
      <c r="J129" s="84">
        <f t="shared" si="4"/>
        <v>-28402.2963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94429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77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85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79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10.0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0.05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118188.0368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0.05</v>
      </c>
      <c r="J9" s="85">
        <v>299000.0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299000</v>
      </c>
      <c r="E10" s="84">
        <f t="shared" ref="E10:E129" si="2">+D10*$I$9/12</f>
        <v>1245.833333</v>
      </c>
      <c r="F10" s="84">
        <f t="shared" ref="F10:F129" si="3">G10-E10</f>
        <v>753.1666667</v>
      </c>
      <c r="G10" s="89">
        <v>1999.0</v>
      </c>
      <c r="H10" s="84"/>
      <c r="I10" s="82"/>
      <c r="J10" s="84">
        <f t="shared" ref="J10:J129" si="4">+D10+E10-G10-H10</f>
        <v>298246.8333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298246.8333</v>
      </c>
      <c r="E11" s="84">
        <f t="shared" si="2"/>
        <v>1242.695139</v>
      </c>
      <c r="F11" s="84">
        <f t="shared" si="3"/>
        <v>756.3048611</v>
      </c>
      <c r="G11" s="89">
        <f t="shared" ref="G11:G128" si="5">+G10</f>
        <v>1999</v>
      </c>
      <c r="H11" s="84"/>
      <c r="I11" s="82"/>
      <c r="J11" s="84">
        <f t="shared" si="4"/>
        <v>297490.5285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297490.5285</v>
      </c>
      <c r="E12" s="84">
        <f t="shared" si="2"/>
        <v>1239.543869</v>
      </c>
      <c r="F12" s="84">
        <f t="shared" si="3"/>
        <v>759.4561314</v>
      </c>
      <c r="G12" s="89">
        <f t="shared" si="5"/>
        <v>1999</v>
      </c>
      <c r="H12" s="84"/>
      <c r="I12" s="82"/>
      <c r="J12" s="84">
        <f t="shared" si="4"/>
        <v>296731.0723</v>
      </c>
      <c r="K12" s="81"/>
      <c r="L12" s="81"/>
      <c r="M12" s="90">
        <f t="array" ref="M12">INDEX(B8:M108,MATCH(5,A8:A108,0),MATCH("End Balance",B8:M8,0))</f>
        <v>295202.6537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296731.0723</v>
      </c>
      <c r="E13" s="84">
        <f t="shared" si="2"/>
        <v>1236.379468</v>
      </c>
      <c r="F13" s="84">
        <f t="shared" si="3"/>
        <v>762.6205319</v>
      </c>
      <c r="G13" s="89">
        <f t="shared" si="5"/>
        <v>1999</v>
      </c>
      <c r="H13" s="84"/>
      <c r="I13" s="82"/>
      <c r="J13" s="84">
        <f t="shared" si="4"/>
        <v>295968.4518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295968.4518</v>
      </c>
      <c r="E14" s="84">
        <f t="shared" si="2"/>
        <v>1233.201883</v>
      </c>
      <c r="F14" s="84">
        <f t="shared" si="3"/>
        <v>765.7981175</v>
      </c>
      <c r="G14" s="89">
        <f t="shared" si="5"/>
        <v>1999</v>
      </c>
      <c r="H14" s="84"/>
      <c r="I14" s="82"/>
      <c r="J14" s="84">
        <f t="shared" si="4"/>
        <v>295202.6537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295202.6537</v>
      </c>
      <c r="E15" s="84">
        <f t="shared" si="2"/>
        <v>1230.011057</v>
      </c>
      <c r="F15" s="84">
        <f t="shared" si="3"/>
        <v>768.988943</v>
      </c>
      <c r="G15" s="89">
        <f t="shared" si="5"/>
        <v>1999</v>
      </c>
      <c r="H15" s="84"/>
      <c r="I15" s="82"/>
      <c r="J15" s="84">
        <f t="shared" si="4"/>
        <v>294433.6647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294433.6647</v>
      </c>
      <c r="E16" s="84">
        <f t="shared" si="2"/>
        <v>1226.806936</v>
      </c>
      <c r="F16" s="84">
        <f t="shared" si="3"/>
        <v>772.1930635</v>
      </c>
      <c r="G16" s="89">
        <f t="shared" si="5"/>
        <v>1999</v>
      </c>
      <c r="H16" s="84"/>
      <c r="I16" s="82"/>
      <c r="J16" s="84">
        <f t="shared" si="4"/>
        <v>293661.4717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293661.4717</v>
      </c>
      <c r="E17" s="84">
        <f t="shared" si="2"/>
        <v>1223.589465</v>
      </c>
      <c r="F17" s="84">
        <f t="shared" si="3"/>
        <v>775.4105346</v>
      </c>
      <c r="G17" s="89">
        <f t="shared" si="5"/>
        <v>1999</v>
      </c>
      <c r="H17" s="84"/>
      <c r="I17" s="82"/>
      <c r="J17" s="84">
        <f t="shared" si="4"/>
        <v>292886.0612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292886.0612</v>
      </c>
      <c r="E18" s="84">
        <f t="shared" si="2"/>
        <v>1220.358588</v>
      </c>
      <c r="F18" s="84">
        <f t="shared" si="3"/>
        <v>778.6414119</v>
      </c>
      <c r="G18" s="89">
        <f t="shared" si="5"/>
        <v>1999</v>
      </c>
      <c r="H18" s="84"/>
      <c r="I18" s="82"/>
      <c r="J18" s="84">
        <f t="shared" si="4"/>
        <v>292107.4197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292107.4197</v>
      </c>
      <c r="E19" s="84">
        <f t="shared" si="2"/>
        <v>1217.114249</v>
      </c>
      <c r="F19" s="84">
        <f t="shared" si="3"/>
        <v>781.8857511</v>
      </c>
      <c r="G19" s="89">
        <f t="shared" si="5"/>
        <v>1999</v>
      </c>
      <c r="H19" s="84"/>
      <c r="I19" s="82"/>
      <c r="J19" s="84">
        <f t="shared" si="4"/>
        <v>291325.534</v>
      </c>
      <c r="K19" s="81"/>
      <c r="L19" s="81"/>
      <c r="M19" s="87" t="s">
        <v>33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291325.534</v>
      </c>
      <c r="E20" s="84">
        <f t="shared" si="2"/>
        <v>1213.856392</v>
      </c>
      <c r="F20" s="84">
        <f t="shared" si="3"/>
        <v>785.1436084</v>
      </c>
      <c r="G20" s="89">
        <f t="shared" si="5"/>
        <v>1999</v>
      </c>
      <c r="H20" s="84"/>
      <c r="I20" s="82"/>
      <c r="J20" s="84">
        <f t="shared" si="4"/>
        <v>290540.3904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290540.3904</v>
      </c>
      <c r="E21" s="84">
        <f t="shared" si="2"/>
        <v>1210.58496</v>
      </c>
      <c r="F21" s="84">
        <f t="shared" si="3"/>
        <v>788.4150401</v>
      </c>
      <c r="G21" s="89">
        <f t="shared" si="5"/>
        <v>1999</v>
      </c>
      <c r="H21" s="84"/>
      <c r="I21" s="82"/>
      <c r="J21" s="84">
        <f t="shared" si="4"/>
        <v>289751.9753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289751.9753</v>
      </c>
      <c r="E22" s="84">
        <f t="shared" si="2"/>
        <v>1207.299897</v>
      </c>
      <c r="F22" s="84">
        <f t="shared" si="3"/>
        <v>791.7001028</v>
      </c>
      <c r="G22" s="89">
        <f t="shared" si="5"/>
        <v>1999</v>
      </c>
      <c r="H22" s="84"/>
      <c r="I22" s="82"/>
      <c r="J22" s="84">
        <f t="shared" si="4"/>
        <v>288960.2752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288960.2752</v>
      </c>
      <c r="E23" s="84">
        <f t="shared" si="2"/>
        <v>1204.001147</v>
      </c>
      <c r="F23" s="84">
        <f t="shared" si="3"/>
        <v>794.9988532</v>
      </c>
      <c r="G23" s="89">
        <f t="shared" si="5"/>
        <v>1999</v>
      </c>
      <c r="H23" s="84"/>
      <c r="I23" s="82"/>
      <c r="J23" s="84">
        <f t="shared" si="4"/>
        <v>288165.2764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288165.2764</v>
      </c>
      <c r="E24" s="84">
        <f t="shared" si="2"/>
        <v>1200.688652</v>
      </c>
      <c r="F24" s="84">
        <f t="shared" si="3"/>
        <v>798.3113484</v>
      </c>
      <c r="G24" s="89">
        <f t="shared" si="5"/>
        <v>1999</v>
      </c>
      <c r="H24" s="84"/>
      <c r="I24" s="82"/>
      <c r="J24" s="84">
        <f t="shared" si="4"/>
        <v>287366.965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287366.965</v>
      </c>
      <c r="E25" s="84">
        <f t="shared" si="2"/>
        <v>1197.362354</v>
      </c>
      <c r="F25" s="84">
        <f t="shared" si="3"/>
        <v>801.6376457</v>
      </c>
      <c r="G25" s="89">
        <f t="shared" si="5"/>
        <v>1999</v>
      </c>
      <c r="H25" s="84"/>
      <c r="I25" s="82"/>
      <c r="J25" s="84">
        <f t="shared" si="4"/>
        <v>286565.3274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286565.3274</v>
      </c>
      <c r="E26" s="84">
        <f t="shared" si="2"/>
        <v>1194.022197</v>
      </c>
      <c r="F26" s="84">
        <f t="shared" si="3"/>
        <v>804.9778025</v>
      </c>
      <c r="G26" s="89">
        <f t="shared" si="5"/>
        <v>1999</v>
      </c>
      <c r="H26" s="84"/>
      <c r="I26" s="82"/>
      <c r="J26" s="84">
        <f t="shared" si="4"/>
        <v>285760.3496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285760.3496</v>
      </c>
      <c r="E27" s="84">
        <f t="shared" si="2"/>
        <v>1190.668123</v>
      </c>
      <c r="F27" s="84">
        <f t="shared" si="3"/>
        <v>808.3318767</v>
      </c>
      <c r="G27" s="89">
        <f t="shared" si="5"/>
        <v>1999</v>
      </c>
      <c r="H27" s="84"/>
      <c r="I27" s="82"/>
      <c r="J27" s="84">
        <f t="shared" si="4"/>
        <v>284952.0177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284952.0177</v>
      </c>
      <c r="E28" s="84">
        <f t="shared" si="2"/>
        <v>1187.300074</v>
      </c>
      <c r="F28" s="84">
        <f t="shared" si="3"/>
        <v>811.6999262</v>
      </c>
      <c r="G28" s="89">
        <f t="shared" si="5"/>
        <v>1999</v>
      </c>
      <c r="H28" s="84"/>
      <c r="I28" s="82"/>
      <c r="J28" s="84">
        <f t="shared" si="4"/>
        <v>284140.3178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284140.3178</v>
      </c>
      <c r="E29" s="84">
        <f t="shared" si="2"/>
        <v>1183.917991</v>
      </c>
      <c r="F29" s="84">
        <f t="shared" si="3"/>
        <v>815.0820092</v>
      </c>
      <c r="G29" s="89">
        <f t="shared" si="5"/>
        <v>1999</v>
      </c>
      <c r="H29" s="84"/>
      <c r="I29" s="82"/>
      <c r="J29" s="84">
        <f t="shared" si="4"/>
        <v>283325.2358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283325.2358</v>
      </c>
      <c r="E30" s="84">
        <f t="shared" si="2"/>
        <v>1180.521816</v>
      </c>
      <c r="F30" s="84">
        <f t="shared" si="3"/>
        <v>818.4781843</v>
      </c>
      <c r="G30" s="89">
        <f t="shared" si="5"/>
        <v>1999</v>
      </c>
      <c r="H30" s="84"/>
      <c r="I30" s="82"/>
      <c r="J30" s="84">
        <f t="shared" si="4"/>
        <v>282506.7576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282506.7576</v>
      </c>
      <c r="E31" s="84">
        <f t="shared" si="2"/>
        <v>1177.11149</v>
      </c>
      <c r="F31" s="84">
        <f t="shared" si="3"/>
        <v>821.88851</v>
      </c>
      <c r="G31" s="89">
        <f t="shared" si="5"/>
        <v>1999</v>
      </c>
      <c r="H31" s="84"/>
      <c r="I31" s="82"/>
      <c r="J31" s="84">
        <f t="shared" si="4"/>
        <v>281684.8691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281684.8691</v>
      </c>
      <c r="E32" s="84">
        <f t="shared" si="2"/>
        <v>1173.686954</v>
      </c>
      <c r="F32" s="84">
        <f t="shared" si="3"/>
        <v>825.3130455</v>
      </c>
      <c r="G32" s="89">
        <f t="shared" si="5"/>
        <v>1999</v>
      </c>
      <c r="H32" s="84"/>
      <c r="I32" s="82"/>
      <c r="J32" s="84">
        <f t="shared" si="4"/>
        <v>280859.556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280859.556</v>
      </c>
      <c r="E33" s="84">
        <f t="shared" si="2"/>
        <v>1170.24815</v>
      </c>
      <c r="F33" s="84">
        <f t="shared" si="3"/>
        <v>828.7518499</v>
      </c>
      <c r="G33" s="89">
        <f t="shared" si="5"/>
        <v>1999</v>
      </c>
      <c r="H33" s="84"/>
      <c r="I33" s="82"/>
      <c r="J33" s="84">
        <f t="shared" si="4"/>
        <v>280030.8042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280030.8042</v>
      </c>
      <c r="E34" s="84">
        <f t="shared" si="2"/>
        <v>1166.795017</v>
      </c>
      <c r="F34" s="84">
        <f t="shared" si="3"/>
        <v>832.2049826</v>
      </c>
      <c r="G34" s="89">
        <f t="shared" si="5"/>
        <v>1999</v>
      </c>
      <c r="H34" s="84"/>
      <c r="I34" s="82"/>
      <c r="J34" s="84">
        <f t="shared" si="4"/>
        <v>279198.5992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279198.5992</v>
      </c>
      <c r="E35" s="84">
        <f t="shared" si="2"/>
        <v>1163.327497</v>
      </c>
      <c r="F35" s="84">
        <f t="shared" si="3"/>
        <v>835.6725033</v>
      </c>
      <c r="G35" s="89">
        <f t="shared" si="5"/>
        <v>1999</v>
      </c>
      <c r="H35" s="84"/>
      <c r="I35" s="82"/>
      <c r="J35" s="84">
        <f t="shared" si="4"/>
        <v>278362.9267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278362.9267</v>
      </c>
      <c r="E36" s="84">
        <f t="shared" si="2"/>
        <v>1159.845528</v>
      </c>
      <c r="F36" s="84">
        <f t="shared" si="3"/>
        <v>839.1544721</v>
      </c>
      <c r="G36" s="89">
        <f t="shared" si="5"/>
        <v>1999</v>
      </c>
      <c r="H36" s="84"/>
      <c r="I36" s="82"/>
      <c r="J36" s="84">
        <f t="shared" si="4"/>
        <v>277523.7722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277523.7722</v>
      </c>
      <c r="E37" s="84">
        <f t="shared" si="2"/>
        <v>1156.349051</v>
      </c>
      <c r="F37" s="84">
        <f t="shared" si="3"/>
        <v>842.6509491</v>
      </c>
      <c r="G37" s="89">
        <f t="shared" si="5"/>
        <v>1999</v>
      </c>
      <c r="H37" s="84"/>
      <c r="I37" s="82"/>
      <c r="J37" s="84">
        <f t="shared" si="4"/>
        <v>276681.1213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276681.1213</v>
      </c>
      <c r="E38" s="84">
        <f t="shared" si="2"/>
        <v>1152.838005</v>
      </c>
      <c r="F38" s="84">
        <f t="shared" si="3"/>
        <v>846.1619947</v>
      </c>
      <c r="G38" s="89">
        <f t="shared" si="5"/>
        <v>1999</v>
      </c>
      <c r="H38" s="84"/>
      <c r="I38" s="82"/>
      <c r="J38" s="84">
        <f t="shared" si="4"/>
        <v>275834.9593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275834.9593</v>
      </c>
      <c r="E39" s="84">
        <f t="shared" si="2"/>
        <v>1149.31233</v>
      </c>
      <c r="F39" s="84">
        <f t="shared" si="3"/>
        <v>849.6876697</v>
      </c>
      <c r="G39" s="89">
        <f t="shared" si="5"/>
        <v>1999</v>
      </c>
      <c r="H39" s="84"/>
      <c r="I39" s="82"/>
      <c r="J39" s="84">
        <f t="shared" si="4"/>
        <v>274985.2716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274985.2716</v>
      </c>
      <c r="E40" s="84">
        <f t="shared" si="2"/>
        <v>1145.771965</v>
      </c>
      <c r="F40" s="84">
        <f t="shared" si="3"/>
        <v>853.2280349</v>
      </c>
      <c r="G40" s="89">
        <f t="shared" si="5"/>
        <v>1999</v>
      </c>
      <c r="H40" s="84"/>
      <c r="I40" s="82"/>
      <c r="J40" s="84">
        <f t="shared" si="4"/>
        <v>274132.0436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274132.0436</v>
      </c>
      <c r="E41" s="84">
        <f t="shared" si="2"/>
        <v>1142.216848</v>
      </c>
      <c r="F41" s="84">
        <f t="shared" si="3"/>
        <v>856.7831518</v>
      </c>
      <c r="G41" s="89">
        <f t="shared" si="5"/>
        <v>1999</v>
      </c>
      <c r="H41" s="84"/>
      <c r="I41" s="82"/>
      <c r="J41" s="84">
        <f t="shared" si="4"/>
        <v>273275.2604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273275.2604</v>
      </c>
      <c r="E42" s="84">
        <f t="shared" si="2"/>
        <v>1138.646918</v>
      </c>
      <c r="F42" s="84">
        <f t="shared" si="3"/>
        <v>860.3530816</v>
      </c>
      <c r="G42" s="89">
        <f t="shared" si="5"/>
        <v>1999</v>
      </c>
      <c r="H42" s="84"/>
      <c r="I42" s="82"/>
      <c r="J42" s="84">
        <f t="shared" si="4"/>
        <v>272414.9073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272414.9073</v>
      </c>
      <c r="E43" s="84">
        <f t="shared" si="2"/>
        <v>1135.062114</v>
      </c>
      <c r="F43" s="84">
        <f t="shared" si="3"/>
        <v>863.9378861</v>
      </c>
      <c r="G43" s="89">
        <f t="shared" si="5"/>
        <v>1999</v>
      </c>
      <c r="H43" s="84"/>
      <c r="I43" s="82"/>
      <c r="J43" s="84">
        <f t="shared" si="4"/>
        <v>271550.9695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271550.9695</v>
      </c>
      <c r="E44" s="84">
        <f t="shared" si="2"/>
        <v>1131.462373</v>
      </c>
      <c r="F44" s="84">
        <f t="shared" si="3"/>
        <v>867.5376273</v>
      </c>
      <c r="G44" s="89">
        <f t="shared" si="5"/>
        <v>1999</v>
      </c>
      <c r="H44" s="84"/>
      <c r="I44" s="82"/>
      <c r="J44" s="84">
        <f t="shared" si="4"/>
        <v>270683.4318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270683.4318</v>
      </c>
      <c r="E45" s="84">
        <f t="shared" si="2"/>
        <v>1127.847633</v>
      </c>
      <c r="F45" s="84">
        <f t="shared" si="3"/>
        <v>871.1523674</v>
      </c>
      <c r="G45" s="89">
        <f t="shared" si="5"/>
        <v>1999</v>
      </c>
      <c r="H45" s="84"/>
      <c r="I45" s="82"/>
      <c r="J45" s="84">
        <f t="shared" si="4"/>
        <v>269812.2795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269812.2795</v>
      </c>
      <c r="E46" s="84">
        <f t="shared" si="2"/>
        <v>1124.217831</v>
      </c>
      <c r="F46" s="84">
        <f t="shared" si="3"/>
        <v>874.7821689</v>
      </c>
      <c r="G46" s="89">
        <f t="shared" si="5"/>
        <v>1999</v>
      </c>
      <c r="H46" s="84"/>
      <c r="I46" s="82"/>
      <c r="J46" s="84">
        <f t="shared" si="4"/>
        <v>268937.4973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268937.4973</v>
      </c>
      <c r="E47" s="84">
        <f t="shared" si="2"/>
        <v>1120.572905</v>
      </c>
      <c r="F47" s="84">
        <f t="shared" si="3"/>
        <v>878.4270946</v>
      </c>
      <c r="G47" s="89">
        <f t="shared" si="5"/>
        <v>1999</v>
      </c>
      <c r="H47" s="84"/>
      <c r="I47" s="82"/>
      <c r="J47" s="84">
        <f t="shared" si="4"/>
        <v>268059.0702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268059.0702</v>
      </c>
      <c r="E48" s="84">
        <f t="shared" si="2"/>
        <v>1116.912793</v>
      </c>
      <c r="F48" s="84">
        <f t="shared" si="3"/>
        <v>882.0872075</v>
      </c>
      <c r="G48" s="89">
        <f t="shared" si="5"/>
        <v>1999</v>
      </c>
      <c r="H48" s="84"/>
      <c r="I48" s="82"/>
      <c r="J48" s="84">
        <f t="shared" si="4"/>
        <v>267176.983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267176.983</v>
      </c>
      <c r="E49" s="84">
        <f t="shared" si="2"/>
        <v>1113.237429</v>
      </c>
      <c r="F49" s="84">
        <f t="shared" si="3"/>
        <v>885.7625709</v>
      </c>
      <c r="G49" s="89">
        <f t="shared" si="5"/>
        <v>1999</v>
      </c>
      <c r="H49" s="84"/>
      <c r="I49" s="82"/>
      <c r="J49" s="84">
        <f t="shared" si="4"/>
        <v>266291.2204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266291.2204</v>
      </c>
      <c r="E50" s="84">
        <f t="shared" si="2"/>
        <v>1109.546752</v>
      </c>
      <c r="F50" s="84">
        <f t="shared" si="3"/>
        <v>889.4532482</v>
      </c>
      <c r="G50" s="89">
        <f t="shared" si="5"/>
        <v>1999</v>
      </c>
      <c r="H50" s="84"/>
      <c r="I50" s="82"/>
      <c r="J50" s="84">
        <f t="shared" si="4"/>
        <v>265401.7672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265401.7672</v>
      </c>
      <c r="E51" s="84">
        <f t="shared" si="2"/>
        <v>1105.840697</v>
      </c>
      <c r="F51" s="84">
        <f t="shared" si="3"/>
        <v>893.1593034</v>
      </c>
      <c r="G51" s="89">
        <f t="shared" si="5"/>
        <v>1999</v>
      </c>
      <c r="H51" s="84"/>
      <c r="I51" s="82"/>
      <c r="J51" s="84">
        <f t="shared" si="4"/>
        <v>264508.6079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264508.6079</v>
      </c>
      <c r="E52" s="84">
        <f t="shared" si="2"/>
        <v>1102.119199</v>
      </c>
      <c r="F52" s="84">
        <f t="shared" si="3"/>
        <v>896.8808005</v>
      </c>
      <c r="G52" s="89">
        <f t="shared" si="5"/>
        <v>1999</v>
      </c>
      <c r="H52" s="84"/>
      <c r="I52" s="82"/>
      <c r="J52" s="84">
        <f t="shared" si="4"/>
        <v>263611.7271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263611.7271</v>
      </c>
      <c r="E53" s="84">
        <f t="shared" si="2"/>
        <v>1098.382196</v>
      </c>
      <c r="F53" s="84">
        <f t="shared" si="3"/>
        <v>900.6178039</v>
      </c>
      <c r="G53" s="89">
        <f t="shared" si="5"/>
        <v>1999</v>
      </c>
      <c r="H53" s="84"/>
      <c r="I53" s="82"/>
      <c r="J53" s="84">
        <f t="shared" si="4"/>
        <v>262711.1093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262711.1093</v>
      </c>
      <c r="E54" s="84">
        <f t="shared" si="2"/>
        <v>1094.629622</v>
      </c>
      <c r="F54" s="84">
        <f t="shared" si="3"/>
        <v>904.3703781</v>
      </c>
      <c r="G54" s="89">
        <f t="shared" si="5"/>
        <v>1999</v>
      </c>
      <c r="H54" s="84"/>
      <c r="I54" s="82"/>
      <c r="J54" s="84">
        <f t="shared" si="4"/>
        <v>261806.7389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261806.7389</v>
      </c>
      <c r="E55" s="84">
        <f t="shared" si="2"/>
        <v>1090.861412</v>
      </c>
      <c r="F55" s="84">
        <f t="shared" si="3"/>
        <v>908.138588</v>
      </c>
      <c r="G55" s="89">
        <f t="shared" si="5"/>
        <v>1999</v>
      </c>
      <c r="H55" s="84"/>
      <c r="I55" s="82"/>
      <c r="J55" s="84">
        <f t="shared" si="4"/>
        <v>260898.6003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260898.6003</v>
      </c>
      <c r="E56" s="84">
        <f t="shared" si="2"/>
        <v>1087.077501</v>
      </c>
      <c r="F56" s="84">
        <f t="shared" si="3"/>
        <v>911.9224987</v>
      </c>
      <c r="G56" s="89">
        <f t="shared" si="5"/>
        <v>1999</v>
      </c>
      <c r="H56" s="84"/>
      <c r="I56" s="82"/>
      <c r="J56" s="84">
        <f t="shared" si="4"/>
        <v>259986.6778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259986.6778</v>
      </c>
      <c r="E57" s="84">
        <f t="shared" si="2"/>
        <v>1083.277824</v>
      </c>
      <c r="F57" s="84">
        <f t="shared" si="3"/>
        <v>915.7221758</v>
      </c>
      <c r="G57" s="89">
        <f t="shared" si="5"/>
        <v>1999</v>
      </c>
      <c r="H57" s="84"/>
      <c r="I57" s="82"/>
      <c r="J57" s="84">
        <f t="shared" si="4"/>
        <v>259070.9556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259070.9556</v>
      </c>
      <c r="E58" s="84">
        <f t="shared" si="2"/>
        <v>1079.462315</v>
      </c>
      <c r="F58" s="84">
        <f t="shared" si="3"/>
        <v>919.5376849</v>
      </c>
      <c r="G58" s="89">
        <f t="shared" si="5"/>
        <v>1999</v>
      </c>
      <c r="H58" s="84"/>
      <c r="I58" s="82"/>
      <c r="J58" s="84">
        <f t="shared" si="4"/>
        <v>258151.4179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258151.4179</v>
      </c>
      <c r="E59" s="84">
        <f t="shared" si="2"/>
        <v>1075.630908</v>
      </c>
      <c r="F59" s="84">
        <f t="shared" si="3"/>
        <v>923.3690919</v>
      </c>
      <c r="G59" s="89">
        <f t="shared" si="5"/>
        <v>1999</v>
      </c>
      <c r="H59" s="84"/>
      <c r="I59" s="82"/>
      <c r="J59" s="84">
        <f t="shared" si="4"/>
        <v>257228.0488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257228.0488</v>
      </c>
      <c r="E60" s="84">
        <f t="shared" si="2"/>
        <v>1071.783537</v>
      </c>
      <c r="F60" s="84">
        <f t="shared" si="3"/>
        <v>927.2164631</v>
      </c>
      <c r="G60" s="89">
        <f t="shared" si="5"/>
        <v>1999</v>
      </c>
      <c r="H60" s="84"/>
      <c r="I60" s="82"/>
      <c r="J60" s="84">
        <f t="shared" si="4"/>
        <v>256300.8324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256300.8324</v>
      </c>
      <c r="E61" s="84">
        <f t="shared" si="2"/>
        <v>1067.920135</v>
      </c>
      <c r="F61" s="84">
        <f t="shared" si="3"/>
        <v>931.0798651</v>
      </c>
      <c r="G61" s="89">
        <f t="shared" si="5"/>
        <v>1999</v>
      </c>
      <c r="H61" s="84"/>
      <c r="I61" s="82"/>
      <c r="J61" s="84">
        <f t="shared" si="4"/>
        <v>255369.7525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255369.7525</v>
      </c>
      <c r="E62" s="84">
        <f t="shared" si="2"/>
        <v>1064.040636</v>
      </c>
      <c r="F62" s="84">
        <f t="shared" si="3"/>
        <v>934.9593645</v>
      </c>
      <c r="G62" s="89">
        <f t="shared" si="5"/>
        <v>1999</v>
      </c>
      <c r="H62" s="84"/>
      <c r="I62" s="82"/>
      <c r="J62" s="84">
        <f t="shared" si="4"/>
        <v>254434.7932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254434.7932</v>
      </c>
      <c r="E63" s="84">
        <f t="shared" si="2"/>
        <v>1060.144971</v>
      </c>
      <c r="F63" s="84">
        <f t="shared" si="3"/>
        <v>938.8550285</v>
      </c>
      <c r="G63" s="89">
        <f t="shared" si="5"/>
        <v>1999</v>
      </c>
      <c r="H63" s="84"/>
      <c r="I63" s="82"/>
      <c r="J63" s="84">
        <f t="shared" si="4"/>
        <v>253495.9381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253495.9381</v>
      </c>
      <c r="E64" s="84">
        <f t="shared" si="2"/>
        <v>1056.233076</v>
      </c>
      <c r="F64" s="84">
        <f t="shared" si="3"/>
        <v>942.7669245</v>
      </c>
      <c r="G64" s="89">
        <f t="shared" si="5"/>
        <v>1999</v>
      </c>
      <c r="H64" s="84"/>
      <c r="I64" s="82"/>
      <c r="J64" s="84">
        <f t="shared" si="4"/>
        <v>252553.1712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252553.1712</v>
      </c>
      <c r="E65" s="84">
        <f t="shared" si="2"/>
        <v>1052.30488</v>
      </c>
      <c r="F65" s="84">
        <f t="shared" si="3"/>
        <v>946.69512</v>
      </c>
      <c r="G65" s="89">
        <f t="shared" si="5"/>
        <v>1999</v>
      </c>
      <c r="H65" s="84"/>
      <c r="I65" s="82"/>
      <c r="J65" s="84">
        <f t="shared" si="4"/>
        <v>251606.4761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251606.4761</v>
      </c>
      <c r="E66" s="84">
        <f t="shared" si="2"/>
        <v>1048.360317</v>
      </c>
      <c r="F66" s="84">
        <f t="shared" si="3"/>
        <v>950.639683</v>
      </c>
      <c r="G66" s="89">
        <f t="shared" si="5"/>
        <v>1999</v>
      </c>
      <c r="H66" s="84"/>
      <c r="I66" s="82"/>
      <c r="J66" s="84">
        <f t="shared" si="4"/>
        <v>250655.8364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250655.8364</v>
      </c>
      <c r="E67" s="84">
        <f t="shared" si="2"/>
        <v>1044.399318</v>
      </c>
      <c r="F67" s="84">
        <f t="shared" si="3"/>
        <v>954.6006817</v>
      </c>
      <c r="G67" s="89">
        <f t="shared" si="5"/>
        <v>1999</v>
      </c>
      <c r="H67" s="84"/>
      <c r="I67" s="82"/>
      <c r="J67" s="84">
        <f t="shared" si="4"/>
        <v>249701.2357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249701.2357</v>
      </c>
      <c r="E68" s="84">
        <f t="shared" si="2"/>
        <v>1040.421815</v>
      </c>
      <c r="F68" s="84">
        <f t="shared" si="3"/>
        <v>958.5781845</v>
      </c>
      <c r="G68" s="89">
        <f t="shared" si="5"/>
        <v>1999</v>
      </c>
      <c r="H68" s="84"/>
      <c r="I68" s="82"/>
      <c r="J68" s="84">
        <f t="shared" si="4"/>
        <v>248742.6575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248742.6575</v>
      </c>
      <c r="E69" s="84">
        <f t="shared" si="2"/>
        <v>1036.42774</v>
      </c>
      <c r="F69" s="84">
        <f t="shared" si="3"/>
        <v>962.5722603</v>
      </c>
      <c r="G69" s="89">
        <f t="shared" si="5"/>
        <v>1999</v>
      </c>
      <c r="H69" s="84"/>
      <c r="I69" s="82"/>
      <c r="J69" s="84">
        <f t="shared" si="4"/>
        <v>247780.0853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247780.0853</v>
      </c>
      <c r="E70" s="84">
        <f t="shared" si="2"/>
        <v>1032.417022</v>
      </c>
      <c r="F70" s="84">
        <f t="shared" si="3"/>
        <v>966.582978</v>
      </c>
      <c r="G70" s="89">
        <f t="shared" si="5"/>
        <v>1999</v>
      </c>
      <c r="H70" s="84"/>
      <c r="I70" s="82"/>
      <c r="J70" s="84">
        <f t="shared" si="4"/>
        <v>246813.5023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246813.5023</v>
      </c>
      <c r="E71" s="84">
        <f t="shared" si="2"/>
        <v>1028.389593</v>
      </c>
      <c r="F71" s="84">
        <f t="shared" si="3"/>
        <v>970.6104071</v>
      </c>
      <c r="G71" s="89">
        <f t="shared" si="5"/>
        <v>1999</v>
      </c>
      <c r="H71" s="84"/>
      <c r="I71" s="82"/>
      <c r="J71" s="84">
        <f t="shared" si="4"/>
        <v>245842.8919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245842.8919</v>
      </c>
      <c r="E72" s="84">
        <f t="shared" si="2"/>
        <v>1024.345383</v>
      </c>
      <c r="F72" s="84">
        <f t="shared" si="3"/>
        <v>974.6546171</v>
      </c>
      <c r="G72" s="89">
        <f t="shared" si="5"/>
        <v>1999</v>
      </c>
      <c r="H72" s="84"/>
      <c r="I72" s="82"/>
      <c r="J72" s="84">
        <f t="shared" si="4"/>
        <v>244868.2373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244868.2373</v>
      </c>
      <c r="E73" s="84">
        <f t="shared" si="2"/>
        <v>1020.284322</v>
      </c>
      <c r="F73" s="84">
        <f t="shared" si="3"/>
        <v>978.715678</v>
      </c>
      <c r="G73" s="89">
        <f t="shared" si="5"/>
        <v>1999</v>
      </c>
      <c r="H73" s="84"/>
      <c r="I73" s="82"/>
      <c r="J73" s="84">
        <f t="shared" si="4"/>
        <v>243889.5216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243889.5216</v>
      </c>
      <c r="E74" s="84">
        <f t="shared" si="2"/>
        <v>1016.20634</v>
      </c>
      <c r="F74" s="84">
        <f t="shared" si="3"/>
        <v>982.79366</v>
      </c>
      <c r="G74" s="89">
        <f t="shared" si="5"/>
        <v>1999</v>
      </c>
      <c r="H74" s="84"/>
      <c r="I74" s="82"/>
      <c r="J74" s="84">
        <f t="shared" si="4"/>
        <v>242906.7279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242906.7279</v>
      </c>
      <c r="E75" s="84">
        <f t="shared" si="2"/>
        <v>1012.111366</v>
      </c>
      <c r="F75" s="84">
        <f t="shared" si="3"/>
        <v>986.8886336</v>
      </c>
      <c r="G75" s="89">
        <f t="shared" si="5"/>
        <v>1999</v>
      </c>
      <c r="H75" s="84"/>
      <c r="I75" s="82"/>
      <c r="J75" s="84">
        <f t="shared" si="4"/>
        <v>241919.8393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241919.8393</v>
      </c>
      <c r="E76" s="84">
        <f t="shared" si="2"/>
        <v>1007.99933</v>
      </c>
      <c r="F76" s="84">
        <f t="shared" si="3"/>
        <v>991.0006696</v>
      </c>
      <c r="G76" s="89">
        <f t="shared" si="5"/>
        <v>1999</v>
      </c>
      <c r="H76" s="84"/>
      <c r="I76" s="82"/>
      <c r="J76" s="84">
        <f t="shared" si="4"/>
        <v>240928.8386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240928.8386</v>
      </c>
      <c r="E77" s="84">
        <f t="shared" si="2"/>
        <v>1003.870161</v>
      </c>
      <c r="F77" s="84">
        <f t="shared" si="3"/>
        <v>995.129839</v>
      </c>
      <c r="G77" s="89">
        <f t="shared" si="5"/>
        <v>1999</v>
      </c>
      <c r="H77" s="84"/>
      <c r="I77" s="82"/>
      <c r="J77" s="84">
        <f t="shared" si="4"/>
        <v>239933.7088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239933.7088</v>
      </c>
      <c r="E78" s="84">
        <f t="shared" si="2"/>
        <v>999.7237866</v>
      </c>
      <c r="F78" s="84">
        <f t="shared" si="3"/>
        <v>999.2762134</v>
      </c>
      <c r="G78" s="89">
        <f t="shared" si="5"/>
        <v>1999</v>
      </c>
      <c r="H78" s="84"/>
      <c r="I78" s="82"/>
      <c r="J78" s="84">
        <f t="shared" si="4"/>
        <v>238934.4326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238934.4326</v>
      </c>
      <c r="E79" s="84">
        <f t="shared" si="2"/>
        <v>995.5601357</v>
      </c>
      <c r="F79" s="84">
        <f t="shared" si="3"/>
        <v>1003.439864</v>
      </c>
      <c r="G79" s="89">
        <f t="shared" si="5"/>
        <v>1999</v>
      </c>
      <c r="H79" s="84"/>
      <c r="I79" s="82"/>
      <c r="J79" s="84">
        <f t="shared" si="4"/>
        <v>237930.9927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237930.9927</v>
      </c>
      <c r="E80" s="84">
        <f t="shared" si="2"/>
        <v>991.3791363</v>
      </c>
      <c r="F80" s="84">
        <f t="shared" si="3"/>
        <v>1007.620864</v>
      </c>
      <c r="G80" s="89">
        <f t="shared" si="5"/>
        <v>1999</v>
      </c>
      <c r="H80" s="84"/>
      <c r="I80" s="82"/>
      <c r="J80" s="84">
        <f t="shared" si="4"/>
        <v>236923.3718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236923.3718</v>
      </c>
      <c r="E81" s="84">
        <f t="shared" si="2"/>
        <v>987.180716</v>
      </c>
      <c r="F81" s="84">
        <f t="shared" si="3"/>
        <v>1011.819284</v>
      </c>
      <c r="G81" s="89">
        <f t="shared" si="5"/>
        <v>1999</v>
      </c>
      <c r="H81" s="84"/>
      <c r="I81" s="82"/>
      <c r="J81" s="84">
        <f t="shared" si="4"/>
        <v>235911.5526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235911.5526</v>
      </c>
      <c r="E82" s="84">
        <f t="shared" si="2"/>
        <v>982.9648024</v>
      </c>
      <c r="F82" s="84">
        <f t="shared" si="3"/>
        <v>1016.035198</v>
      </c>
      <c r="G82" s="89">
        <f t="shared" si="5"/>
        <v>1999</v>
      </c>
      <c r="H82" s="84"/>
      <c r="I82" s="82"/>
      <c r="J82" s="84">
        <f t="shared" si="4"/>
        <v>234895.5174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234895.5174</v>
      </c>
      <c r="E83" s="84">
        <f t="shared" si="2"/>
        <v>978.7313224</v>
      </c>
      <c r="F83" s="84">
        <f t="shared" si="3"/>
        <v>1020.268678</v>
      </c>
      <c r="G83" s="89">
        <f t="shared" si="5"/>
        <v>1999</v>
      </c>
      <c r="H83" s="84"/>
      <c r="I83" s="82"/>
      <c r="J83" s="84">
        <f t="shared" si="4"/>
        <v>233875.2487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233875.2487</v>
      </c>
      <c r="E84" s="84">
        <f t="shared" si="2"/>
        <v>974.4802029</v>
      </c>
      <c r="F84" s="84">
        <f t="shared" si="3"/>
        <v>1024.519797</v>
      </c>
      <c r="G84" s="89">
        <f t="shared" si="5"/>
        <v>1999</v>
      </c>
      <c r="H84" s="84"/>
      <c r="I84" s="82"/>
      <c r="J84" s="84">
        <f t="shared" si="4"/>
        <v>232850.7289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232850.7289</v>
      </c>
      <c r="E85" s="84">
        <f t="shared" si="2"/>
        <v>970.2113704</v>
      </c>
      <c r="F85" s="84">
        <f t="shared" si="3"/>
        <v>1028.78863</v>
      </c>
      <c r="G85" s="89">
        <f t="shared" si="5"/>
        <v>1999</v>
      </c>
      <c r="H85" s="84"/>
      <c r="I85" s="82"/>
      <c r="J85" s="84">
        <f t="shared" si="4"/>
        <v>231821.9403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231821.9403</v>
      </c>
      <c r="E86" s="84">
        <f t="shared" si="2"/>
        <v>965.9247511</v>
      </c>
      <c r="F86" s="84">
        <f t="shared" si="3"/>
        <v>1033.075249</v>
      </c>
      <c r="G86" s="89">
        <f t="shared" si="5"/>
        <v>1999</v>
      </c>
      <c r="H86" s="84"/>
      <c r="I86" s="82"/>
      <c r="J86" s="84">
        <f t="shared" si="4"/>
        <v>230788.865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230788.865</v>
      </c>
      <c r="E87" s="84">
        <f t="shared" si="2"/>
        <v>961.6202709</v>
      </c>
      <c r="F87" s="84">
        <f t="shared" si="3"/>
        <v>1037.379729</v>
      </c>
      <c r="G87" s="89">
        <f t="shared" si="5"/>
        <v>1999</v>
      </c>
      <c r="H87" s="84"/>
      <c r="I87" s="82"/>
      <c r="J87" s="84">
        <f t="shared" si="4"/>
        <v>229751.4853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229751.4853</v>
      </c>
      <c r="E88" s="84">
        <f t="shared" si="2"/>
        <v>957.2978554</v>
      </c>
      <c r="F88" s="84">
        <f t="shared" si="3"/>
        <v>1041.702145</v>
      </c>
      <c r="G88" s="89">
        <f t="shared" si="5"/>
        <v>1999</v>
      </c>
      <c r="H88" s="84"/>
      <c r="I88" s="82"/>
      <c r="J88" s="84">
        <f t="shared" si="4"/>
        <v>228709.7831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228709.7831</v>
      </c>
      <c r="E89" s="84">
        <f t="shared" si="2"/>
        <v>952.9574298</v>
      </c>
      <c r="F89" s="84">
        <f t="shared" si="3"/>
        <v>1046.04257</v>
      </c>
      <c r="G89" s="89">
        <f t="shared" si="5"/>
        <v>1999</v>
      </c>
      <c r="H89" s="84"/>
      <c r="I89" s="82"/>
      <c r="J89" s="84">
        <f t="shared" si="4"/>
        <v>227663.7406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227663.7406</v>
      </c>
      <c r="E90" s="84">
        <f t="shared" si="2"/>
        <v>948.598919</v>
      </c>
      <c r="F90" s="84">
        <f t="shared" si="3"/>
        <v>1050.401081</v>
      </c>
      <c r="G90" s="89">
        <f t="shared" si="5"/>
        <v>1999</v>
      </c>
      <c r="H90" s="84"/>
      <c r="I90" s="82"/>
      <c r="J90" s="84">
        <f t="shared" si="4"/>
        <v>226613.3395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226613.3395</v>
      </c>
      <c r="E91" s="84">
        <f t="shared" si="2"/>
        <v>944.2222479</v>
      </c>
      <c r="F91" s="84">
        <f t="shared" si="3"/>
        <v>1054.777752</v>
      </c>
      <c r="G91" s="89">
        <f t="shared" si="5"/>
        <v>1999</v>
      </c>
      <c r="H91" s="84"/>
      <c r="I91" s="82"/>
      <c r="J91" s="84">
        <f t="shared" si="4"/>
        <v>225558.5617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225558.5617</v>
      </c>
      <c r="E92" s="84">
        <f t="shared" si="2"/>
        <v>939.8273406</v>
      </c>
      <c r="F92" s="84">
        <f t="shared" si="3"/>
        <v>1059.172659</v>
      </c>
      <c r="G92" s="89">
        <f t="shared" si="5"/>
        <v>1999</v>
      </c>
      <c r="H92" s="84"/>
      <c r="I92" s="82"/>
      <c r="J92" s="84">
        <f t="shared" si="4"/>
        <v>224499.3891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224499.3891</v>
      </c>
      <c r="E93" s="84">
        <f t="shared" si="2"/>
        <v>935.4141212</v>
      </c>
      <c r="F93" s="84">
        <f t="shared" si="3"/>
        <v>1063.585879</v>
      </c>
      <c r="G93" s="89">
        <f t="shared" si="5"/>
        <v>1999</v>
      </c>
      <c r="H93" s="84"/>
      <c r="I93" s="82"/>
      <c r="J93" s="84">
        <f t="shared" si="4"/>
        <v>223435.8032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223435.8032</v>
      </c>
      <c r="E94" s="84">
        <f t="shared" si="2"/>
        <v>930.9825133</v>
      </c>
      <c r="F94" s="84">
        <f t="shared" si="3"/>
        <v>1068.017487</v>
      </c>
      <c r="G94" s="89">
        <f t="shared" si="5"/>
        <v>1999</v>
      </c>
      <c r="H94" s="84"/>
      <c r="I94" s="82"/>
      <c r="J94" s="84">
        <f t="shared" si="4"/>
        <v>222367.7857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222367.7857</v>
      </c>
      <c r="E95" s="84">
        <f t="shared" si="2"/>
        <v>926.5324405</v>
      </c>
      <c r="F95" s="84">
        <f t="shared" si="3"/>
        <v>1072.46756</v>
      </c>
      <c r="G95" s="89">
        <f t="shared" si="5"/>
        <v>1999</v>
      </c>
      <c r="H95" s="84"/>
      <c r="I95" s="82"/>
      <c r="J95" s="84">
        <f t="shared" si="4"/>
        <v>221295.3182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221295.3182</v>
      </c>
      <c r="E96" s="84">
        <f t="shared" si="2"/>
        <v>922.0638256</v>
      </c>
      <c r="F96" s="84">
        <f t="shared" si="3"/>
        <v>1076.936174</v>
      </c>
      <c r="G96" s="89">
        <f t="shared" si="5"/>
        <v>1999</v>
      </c>
      <c r="H96" s="84"/>
      <c r="I96" s="82"/>
      <c r="J96" s="84">
        <f t="shared" si="4"/>
        <v>220218.382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220218.382</v>
      </c>
      <c r="E97" s="84">
        <f t="shared" si="2"/>
        <v>917.5765916</v>
      </c>
      <c r="F97" s="84">
        <f t="shared" si="3"/>
        <v>1081.423408</v>
      </c>
      <c r="G97" s="89">
        <f t="shared" si="5"/>
        <v>1999</v>
      </c>
      <c r="H97" s="84"/>
      <c r="I97" s="82"/>
      <c r="J97" s="84">
        <f t="shared" si="4"/>
        <v>219136.9586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219136.9586</v>
      </c>
      <c r="E98" s="84">
        <f t="shared" si="2"/>
        <v>913.0706607</v>
      </c>
      <c r="F98" s="84">
        <f t="shared" si="3"/>
        <v>1085.929339</v>
      </c>
      <c r="G98" s="89">
        <f t="shared" si="5"/>
        <v>1999</v>
      </c>
      <c r="H98" s="84"/>
      <c r="I98" s="82"/>
      <c r="J98" s="84">
        <f t="shared" si="4"/>
        <v>218051.0292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218051.0292</v>
      </c>
      <c r="E99" s="84">
        <f t="shared" si="2"/>
        <v>908.5459551</v>
      </c>
      <c r="F99" s="84">
        <f t="shared" si="3"/>
        <v>1090.454045</v>
      </c>
      <c r="G99" s="89">
        <f t="shared" si="5"/>
        <v>1999</v>
      </c>
      <c r="H99" s="84"/>
      <c r="I99" s="82"/>
      <c r="J99" s="84">
        <f t="shared" si="4"/>
        <v>216960.5752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216960.5752</v>
      </c>
      <c r="E100" s="84">
        <f t="shared" si="2"/>
        <v>904.0023966</v>
      </c>
      <c r="F100" s="84">
        <f t="shared" si="3"/>
        <v>1094.997603</v>
      </c>
      <c r="G100" s="89">
        <f t="shared" si="5"/>
        <v>1999</v>
      </c>
      <c r="H100" s="84"/>
      <c r="I100" s="82"/>
      <c r="J100" s="84">
        <f t="shared" si="4"/>
        <v>215865.5776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215865.5776</v>
      </c>
      <c r="E101" s="84">
        <f t="shared" si="2"/>
        <v>899.4399066</v>
      </c>
      <c r="F101" s="84">
        <f t="shared" si="3"/>
        <v>1099.560093</v>
      </c>
      <c r="G101" s="89">
        <f t="shared" si="5"/>
        <v>1999</v>
      </c>
      <c r="H101" s="84"/>
      <c r="I101" s="82"/>
      <c r="J101" s="84">
        <f t="shared" si="4"/>
        <v>214766.0175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214766.0175</v>
      </c>
      <c r="E102" s="84">
        <f t="shared" si="2"/>
        <v>894.8584062</v>
      </c>
      <c r="F102" s="84">
        <f t="shared" si="3"/>
        <v>1104.141594</v>
      </c>
      <c r="G102" s="89">
        <f t="shared" si="5"/>
        <v>1999</v>
      </c>
      <c r="H102" s="84"/>
      <c r="I102" s="82"/>
      <c r="J102" s="84">
        <f t="shared" si="4"/>
        <v>213661.8759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213661.8759</v>
      </c>
      <c r="E103" s="84">
        <f t="shared" si="2"/>
        <v>890.2578162</v>
      </c>
      <c r="F103" s="84">
        <f t="shared" si="3"/>
        <v>1108.742184</v>
      </c>
      <c r="G103" s="89">
        <f t="shared" si="5"/>
        <v>1999</v>
      </c>
      <c r="H103" s="84"/>
      <c r="I103" s="82"/>
      <c r="J103" s="84">
        <f t="shared" si="4"/>
        <v>212553.1337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212553.1337</v>
      </c>
      <c r="E104" s="84">
        <f t="shared" si="2"/>
        <v>885.6380571</v>
      </c>
      <c r="F104" s="84">
        <f t="shared" si="3"/>
        <v>1113.361943</v>
      </c>
      <c r="G104" s="89">
        <f t="shared" si="5"/>
        <v>1999</v>
      </c>
      <c r="H104" s="84"/>
      <c r="I104" s="82"/>
      <c r="J104" s="84">
        <f t="shared" si="4"/>
        <v>211439.7718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211439.7718</v>
      </c>
      <c r="E105" s="84">
        <f t="shared" si="2"/>
        <v>880.999049</v>
      </c>
      <c r="F105" s="84">
        <f t="shared" si="3"/>
        <v>1118.000951</v>
      </c>
      <c r="G105" s="89">
        <f t="shared" si="5"/>
        <v>1999</v>
      </c>
      <c r="H105" s="84"/>
      <c r="I105" s="82"/>
      <c r="J105" s="84">
        <f t="shared" si="4"/>
        <v>210321.7708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210321.7708</v>
      </c>
      <c r="E106" s="84">
        <f t="shared" si="2"/>
        <v>876.3407117</v>
      </c>
      <c r="F106" s="84">
        <f t="shared" si="3"/>
        <v>1122.659288</v>
      </c>
      <c r="G106" s="89">
        <f t="shared" si="5"/>
        <v>1999</v>
      </c>
      <c r="H106" s="84"/>
      <c r="I106" s="82"/>
      <c r="J106" s="84">
        <f t="shared" si="4"/>
        <v>209199.1115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209199.1115</v>
      </c>
      <c r="E107" s="84">
        <f t="shared" si="2"/>
        <v>871.6629647</v>
      </c>
      <c r="F107" s="84">
        <f t="shared" si="3"/>
        <v>1127.337035</v>
      </c>
      <c r="G107" s="89">
        <f t="shared" si="5"/>
        <v>1999</v>
      </c>
      <c r="H107" s="84"/>
      <c r="I107" s="82"/>
      <c r="J107" s="84">
        <f t="shared" si="4"/>
        <v>208071.7745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208071.7745</v>
      </c>
      <c r="E108" s="84">
        <f t="shared" si="2"/>
        <v>866.9657271</v>
      </c>
      <c r="F108" s="84">
        <f t="shared" si="3"/>
        <v>1132.034273</v>
      </c>
      <c r="G108" s="89">
        <f t="shared" si="5"/>
        <v>1999</v>
      </c>
      <c r="H108" s="84"/>
      <c r="I108" s="82"/>
      <c r="J108" s="84">
        <f t="shared" si="4"/>
        <v>206939.7402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206939.7402</v>
      </c>
      <c r="E109" s="84">
        <f t="shared" si="2"/>
        <v>862.2489176</v>
      </c>
      <c r="F109" s="84">
        <f t="shared" si="3"/>
        <v>1136.751082</v>
      </c>
      <c r="G109" s="89">
        <f t="shared" si="5"/>
        <v>1999</v>
      </c>
      <c r="H109" s="84"/>
      <c r="I109" s="82"/>
      <c r="J109" s="84">
        <f t="shared" si="4"/>
        <v>205802.9891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205802.9891</v>
      </c>
      <c r="E110" s="84">
        <f t="shared" si="2"/>
        <v>857.5124547</v>
      </c>
      <c r="F110" s="84">
        <f t="shared" si="3"/>
        <v>1141.487545</v>
      </c>
      <c r="G110" s="89">
        <f t="shared" si="5"/>
        <v>1999</v>
      </c>
      <c r="H110" s="84"/>
      <c r="I110" s="82"/>
      <c r="J110" s="84">
        <f t="shared" si="4"/>
        <v>204661.5016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204661.5016</v>
      </c>
      <c r="E111" s="84">
        <f t="shared" si="2"/>
        <v>852.7562566</v>
      </c>
      <c r="F111" s="84">
        <f t="shared" si="3"/>
        <v>1146.243743</v>
      </c>
      <c r="G111" s="89">
        <f t="shared" si="5"/>
        <v>1999</v>
      </c>
      <c r="H111" s="84"/>
      <c r="I111" s="82"/>
      <c r="J111" s="84">
        <f t="shared" si="4"/>
        <v>203515.2579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203515.2579</v>
      </c>
      <c r="E112" s="84">
        <f t="shared" si="2"/>
        <v>847.980241</v>
      </c>
      <c r="F112" s="84">
        <f t="shared" si="3"/>
        <v>1151.019759</v>
      </c>
      <c r="G112" s="89">
        <f t="shared" si="5"/>
        <v>1999</v>
      </c>
      <c r="H112" s="84"/>
      <c r="I112" s="82"/>
      <c r="J112" s="84">
        <f t="shared" si="4"/>
        <v>202364.2381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202364.2381</v>
      </c>
      <c r="E113" s="84">
        <f t="shared" si="2"/>
        <v>843.1843254</v>
      </c>
      <c r="F113" s="84">
        <f t="shared" si="3"/>
        <v>1155.815675</v>
      </c>
      <c r="G113" s="89">
        <f t="shared" si="5"/>
        <v>1999</v>
      </c>
      <c r="H113" s="84"/>
      <c r="I113" s="82"/>
      <c r="J113" s="84">
        <f t="shared" si="4"/>
        <v>201208.4224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201208.4224</v>
      </c>
      <c r="E114" s="84">
        <f t="shared" si="2"/>
        <v>838.3684267</v>
      </c>
      <c r="F114" s="84">
        <f t="shared" si="3"/>
        <v>1160.631573</v>
      </c>
      <c r="G114" s="89">
        <f t="shared" si="5"/>
        <v>1999</v>
      </c>
      <c r="H114" s="84"/>
      <c r="I114" s="82"/>
      <c r="J114" s="84">
        <f t="shared" si="4"/>
        <v>200047.7908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200047.7908</v>
      </c>
      <c r="E115" s="84">
        <f t="shared" si="2"/>
        <v>833.5324618</v>
      </c>
      <c r="F115" s="84">
        <f t="shared" si="3"/>
        <v>1165.467538</v>
      </c>
      <c r="G115" s="89">
        <f t="shared" si="5"/>
        <v>1999</v>
      </c>
      <c r="H115" s="84"/>
      <c r="I115" s="82"/>
      <c r="J115" s="84">
        <f t="shared" si="4"/>
        <v>198882.3233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198882.3233</v>
      </c>
      <c r="E116" s="84">
        <f t="shared" si="2"/>
        <v>828.6763471</v>
      </c>
      <c r="F116" s="84">
        <f t="shared" si="3"/>
        <v>1170.323653</v>
      </c>
      <c r="G116" s="89">
        <f t="shared" si="5"/>
        <v>1999</v>
      </c>
      <c r="H116" s="84"/>
      <c r="I116" s="82"/>
      <c r="J116" s="84">
        <f t="shared" si="4"/>
        <v>197711.9997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197711.9997</v>
      </c>
      <c r="E117" s="84">
        <f t="shared" si="2"/>
        <v>823.7999986</v>
      </c>
      <c r="F117" s="84">
        <f t="shared" si="3"/>
        <v>1175.200001</v>
      </c>
      <c r="G117" s="89">
        <f t="shared" si="5"/>
        <v>1999</v>
      </c>
      <c r="H117" s="84"/>
      <c r="I117" s="82"/>
      <c r="J117" s="84">
        <f t="shared" si="4"/>
        <v>196536.7997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196536.7997</v>
      </c>
      <c r="E118" s="84">
        <f t="shared" si="2"/>
        <v>818.9033319</v>
      </c>
      <c r="F118" s="84">
        <f t="shared" si="3"/>
        <v>1180.096668</v>
      </c>
      <c r="G118" s="89">
        <f t="shared" si="5"/>
        <v>1999</v>
      </c>
      <c r="H118" s="84"/>
      <c r="I118" s="82"/>
      <c r="J118" s="84">
        <f t="shared" si="4"/>
        <v>195356.703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195356.703</v>
      </c>
      <c r="E119" s="84">
        <f t="shared" si="2"/>
        <v>813.9862624</v>
      </c>
      <c r="F119" s="84">
        <f t="shared" si="3"/>
        <v>1185.013738</v>
      </c>
      <c r="G119" s="89">
        <f t="shared" si="5"/>
        <v>1999</v>
      </c>
      <c r="H119" s="84"/>
      <c r="I119" s="82"/>
      <c r="J119" s="84">
        <f t="shared" si="4"/>
        <v>194171.6892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194171.6892</v>
      </c>
      <c r="E120" s="84">
        <f t="shared" si="2"/>
        <v>809.0487052</v>
      </c>
      <c r="F120" s="84">
        <f t="shared" si="3"/>
        <v>1189.951295</v>
      </c>
      <c r="G120" s="89">
        <f t="shared" si="5"/>
        <v>1999</v>
      </c>
      <c r="H120" s="84"/>
      <c r="I120" s="82"/>
      <c r="J120" s="84">
        <f t="shared" si="4"/>
        <v>192981.738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192981.738</v>
      </c>
      <c r="E121" s="84">
        <f t="shared" si="2"/>
        <v>804.0905748</v>
      </c>
      <c r="F121" s="84">
        <f t="shared" si="3"/>
        <v>1194.909425</v>
      </c>
      <c r="G121" s="89">
        <f t="shared" si="5"/>
        <v>1999</v>
      </c>
      <c r="H121" s="84"/>
      <c r="I121" s="82"/>
      <c r="J121" s="84">
        <f t="shared" si="4"/>
        <v>191786.8285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191786.8285</v>
      </c>
      <c r="E122" s="84">
        <f t="shared" si="2"/>
        <v>799.1117855</v>
      </c>
      <c r="F122" s="84">
        <f t="shared" si="3"/>
        <v>1199.888214</v>
      </c>
      <c r="G122" s="89">
        <f t="shared" si="5"/>
        <v>1999</v>
      </c>
      <c r="H122" s="84"/>
      <c r="I122" s="82"/>
      <c r="J122" s="84">
        <f t="shared" si="4"/>
        <v>190586.9403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190586.9403</v>
      </c>
      <c r="E123" s="84">
        <f t="shared" si="2"/>
        <v>794.1122513</v>
      </c>
      <c r="F123" s="84">
        <f t="shared" si="3"/>
        <v>1204.887749</v>
      </c>
      <c r="G123" s="89">
        <f t="shared" si="5"/>
        <v>1999</v>
      </c>
      <c r="H123" s="84"/>
      <c r="I123" s="82"/>
      <c r="J123" s="84">
        <f t="shared" si="4"/>
        <v>189382.0526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189382.0526</v>
      </c>
      <c r="E124" s="84">
        <f t="shared" si="2"/>
        <v>789.0918857</v>
      </c>
      <c r="F124" s="84">
        <f t="shared" si="3"/>
        <v>1209.908114</v>
      </c>
      <c r="G124" s="89">
        <f t="shared" si="5"/>
        <v>1999</v>
      </c>
      <c r="H124" s="84"/>
      <c r="I124" s="82"/>
      <c r="J124" s="84">
        <f t="shared" si="4"/>
        <v>188172.1444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188172.1444</v>
      </c>
      <c r="E125" s="84">
        <f t="shared" si="2"/>
        <v>784.0506019</v>
      </c>
      <c r="F125" s="84">
        <f t="shared" si="3"/>
        <v>1214.949398</v>
      </c>
      <c r="G125" s="89">
        <f t="shared" si="5"/>
        <v>1999</v>
      </c>
      <c r="H125" s="84"/>
      <c r="I125" s="82"/>
      <c r="J125" s="84">
        <f t="shared" si="4"/>
        <v>186957.1951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186957.1951</v>
      </c>
      <c r="E126" s="84">
        <f t="shared" si="2"/>
        <v>778.9883127</v>
      </c>
      <c r="F126" s="84">
        <f t="shared" si="3"/>
        <v>1220.011687</v>
      </c>
      <c r="G126" s="89">
        <f t="shared" si="5"/>
        <v>1999</v>
      </c>
      <c r="H126" s="84"/>
      <c r="I126" s="82"/>
      <c r="J126" s="84">
        <f t="shared" si="4"/>
        <v>185737.1834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185737.1834</v>
      </c>
      <c r="E127" s="84">
        <f t="shared" si="2"/>
        <v>773.9049307</v>
      </c>
      <c r="F127" s="84">
        <f t="shared" si="3"/>
        <v>1225.095069</v>
      </c>
      <c r="G127" s="89">
        <f t="shared" si="5"/>
        <v>1999</v>
      </c>
      <c r="H127" s="84"/>
      <c r="I127" s="82"/>
      <c r="J127" s="84">
        <f t="shared" si="4"/>
        <v>184512.0883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184512.0883</v>
      </c>
      <c r="E128" s="84">
        <f t="shared" si="2"/>
        <v>768.8003679</v>
      </c>
      <c r="F128" s="84">
        <f t="shared" si="3"/>
        <v>1230.199632</v>
      </c>
      <c r="G128" s="89">
        <f t="shared" si="5"/>
        <v>1999</v>
      </c>
      <c r="H128" s="84"/>
      <c r="I128" s="82"/>
      <c r="J128" s="84">
        <f t="shared" si="4"/>
        <v>183281.8887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183281.8887</v>
      </c>
      <c r="E129" s="84">
        <f t="shared" si="2"/>
        <v>763.6745361</v>
      </c>
      <c r="F129" s="84">
        <f t="shared" si="3"/>
        <v>2469.925464</v>
      </c>
      <c r="G129" s="89">
        <v>3233.6</v>
      </c>
      <c r="H129" s="84"/>
      <c r="I129" s="82"/>
      <c r="J129" s="84">
        <f t="shared" si="4"/>
        <v>180811.9632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94429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77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85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79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10.0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0.05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275688.2346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0.05</v>
      </c>
      <c r="J9" s="85">
        <v>150000.0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150000</v>
      </c>
      <c r="E10" s="84">
        <f t="shared" ref="E10:E129" si="2">+D10*$I$9/12</f>
        <v>625</v>
      </c>
      <c r="F10" s="84">
        <f t="shared" ref="F10:F129" si="3">G10-E10</f>
        <v>1770</v>
      </c>
      <c r="G10" s="89">
        <v>2395.0</v>
      </c>
      <c r="H10" s="84"/>
      <c r="I10" s="82"/>
      <c r="J10" s="84">
        <f t="shared" ref="J10:J129" si="4">+D10+E10-G10-H10</f>
        <v>148230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148230</v>
      </c>
      <c r="E11" s="84">
        <f t="shared" si="2"/>
        <v>617.625</v>
      </c>
      <c r="F11" s="84">
        <f t="shared" si="3"/>
        <v>1777.375</v>
      </c>
      <c r="G11" s="89">
        <f t="shared" ref="G11:G128" si="5">+G10</f>
        <v>2395</v>
      </c>
      <c r="H11" s="84"/>
      <c r="I11" s="82"/>
      <c r="J11" s="84">
        <f t="shared" si="4"/>
        <v>146452.625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146452.625</v>
      </c>
      <c r="E12" s="84">
        <f t="shared" si="2"/>
        <v>610.2192708</v>
      </c>
      <c r="F12" s="84">
        <f t="shared" si="3"/>
        <v>1784.780729</v>
      </c>
      <c r="G12" s="89">
        <f t="shared" si="5"/>
        <v>2395</v>
      </c>
      <c r="H12" s="84"/>
      <c r="I12" s="82"/>
      <c r="J12" s="84">
        <f t="shared" si="4"/>
        <v>144667.8443</v>
      </c>
      <c r="K12" s="81"/>
      <c r="L12" s="81"/>
      <c r="M12" s="90">
        <f t="array" ref="M12">INDEX(B8:M108,MATCH(5,A8:A108,0),MATCH("End Balance",B8:M8,0))</f>
        <v>141075.9421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144667.8443</v>
      </c>
      <c r="E13" s="84">
        <f t="shared" si="2"/>
        <v>602.7826845</v>
      </c>
      <c r="F13" s="84">
        <f t="shared" si="3"/>
        <v>1792.217316</v>
      </c>
      <c r="G13" s="89">
        <f t="shared" si="5"/>
        <v>2395</v>
      </c>
      <c r="H13" s="84"/>
      <c r="I13" s="82"/>
      <c r="J13" s="84">
        <f t="shared" si="4"/>
        <v>142875.627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142875.627</v>
      </c>
      <c r="E14" s="84">
        <f t="shared" si="2"/>
        <v>595.3151123</v>
      </c>
      <c r="F14" s="84">
        <f t="shared" si="3"/>
        <v>1799.684888</v>
      </c>
      <c r="G14" s="89">
        <f t="shared" si="5"/>
        <v>2395</v>
      </c>
      <c r="H14" s="84"/>
      <c r="I14" s="82"/>
      <c r="J14" s="84">
        <f t="shared" si="4"/>
        <v>141075.9421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141075.9421</v>
      </c>
      <c r="E15" s="84">
        <f t="shared" si="2"/>
        <v>587.8164253</v>
      </c>
      <c r="F15" s="84">
        <f t="shared" si="3"/>
        <v>1807.183575</v>
      </c>
      <c r="G15" s="89">
        <f t="shared" si="5"/>
        <v>2395</v>
      </c>
      <c r="H15" s="84"/>
      <c r="I15" s="82"/>
      <c r="J15" s="84">
        <f t="shared" si="4"/>
        <v>139268.7585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139268.7585</v>
      </c>
      <c r="E16" s="84">
        <f t="shared" si="2"/>
        <v>580.2864937</v>
      </c>
      <c r="F16" s="84">
        <f t="shared" si="3"/>
        <v>1814.713506</v>
      </c>
      <c r="G16" s="89">
        <f t="shared" si="5"/>
        <v>2395</v>
      </c>
      <c r="H16" s="84"/>
      <c r="I16" s="82"/>
      <c r="J16" s="84">
        <f t="shared" si="4"/>
        <v>137454.045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137454.045</v>
      </c>
      <c r="E17" s="84">
        <f t="shared" si="2"/>
        <v>572.7251874</v>
      </c>
      <c r="F17" s="84">
        <f t="shared" si="3"/>
        <v>1822.274813</v>
      </c>
      <c r="G17" s="89">
        <f t="shared" si="5"/>
        <v>2395</v>
      </c>
      <c r="H17" s="84"/>
      <c r="I17" s="82"/>
      <c r="J17" s="84">
        <f t="shared" si="4"/>
        <v>135631.7702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135631.7702</v>
      </c>
      <c r="E18" s="84">
        <f t="shared" si="2"/>
        <v>565.1323757</v>
      </c>
      <c r="F18" s="84">
        <f t="shared" si="3"/>
        <v>1829.867624</v>
      </c>
      <c r="G18" s="89">
        <f t="shared" si="5"/>
        <v>2395</v>
      </c>
      <c r="H18" s="84"/>
      <c r="I18" s="82"/>
      <c r="J18" s="84">
        <f t="shared" si="4"/>
        <v>133801.9025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133801.9025</v>
      </c>
      <c r="E19" s="84">
        <f t="shared" si="2"/>
        <v>557.5079273</v>
      </c>
      <c r="F19" s="84">
        <f t="shared" si="3"/>
        <v>1837.492073</v>
      </c>
      <c r="G19" s="89">
        <f t="shared" si="5"/>
        <v>2395</v>
      </c>
      <c r="H19" s="84"/>
      <c r="I19" s="82"/>
      <c r="J19" s="84">
        <f t="shared" si="4"/>
        <v>131964.4105</v>
      </c>
      <c r="K19" s="81"/>
      <c r="L19" s="81"/>
      <c r="M19" s="87" t="s">
        <v>33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131964.4105</v>
      </c>
      <c r="E20" s="84">
        <f t="shared" si="2"/>
        <v>549.8517103</v>
      </c>
      <c r="F20" s="84">
        <f t="shared" si="3"/>
        <v>1845.14829</v>
      </c>
      <c r="G20" s="89">
        <f t="shared" si="5"/>
        <v>2395</v>
      </c>
      <c r="H20" s="84"/>
      <c r="I20" s="82"/>
      <c r="J20" s="84">
        <f t="shared" si="4"/>
        <v>130119.2622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130119.2622</v>
      </c>
      <c r="E21" s="84">
        <f t="shared" si="2"/>
        <v>542.1635924</v>
      </c>
      <c r="F21" s="84">
        <f t="shared" si="3"/>
        <v>1852.836408</v>
      </c>
      <c r="G21" s="89">
        <f t="shared" si="5"/>
        <v>2395</v>
      </c>
      <c r="H21" s="84"/>
      <c r="I21" s="82"/>
      <c r="J21" s="84">
        <f t="shared" si="4"/>
        <v>128266.4258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128266.4258</v>
      </c>
      <c r="E22" s="84">
        <f t="shared" si="2"/>
        <v>534.4434407</v>
      </c>
      <c r="F22" s="84">
        <f t="shared" si="3"/>
        <v>1860.556559</v>
      </c>
      <c r="G22" s="89">
        <f t="shared" si="5"/>
        <v>2395</v>
      </c>
      <c r="H22" s="84"/>
      <c r="I22" s="82"/>
      <c r="J22" s="84">
        <f t="shared" si="4"/>
        <v>126405.8692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126405.8692</v>
      </c>
      <c r="E23" s="84">
        <f t="shared" si="2"/>
        <v>526.6911218</v>
      </c>
      <c r="F23" s="84">
        <f t="shared" si="3"/>
        <v>1868.308878</v>
      </c>
      <c r="G23" s="89">
        <f t="shared" si="5"/>
        <v>2395</v>
      </c>
      <c r="H23" s="84"/>
      <c r="I23" s="82"/>
      <c r="J23" s="84">
        <f t="shared" si="4"/>
        <v>124537.5603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124537.5603</v>
      </c>
      <c r="E24" s="84">
        <f t="shared" si="2"/>
        <v>518.9065014</v>
      </c>
      <c r="F24" s="84">
        <f t="shared" si="3"/>
        <v>1876.093499</v>
      </c>
      <c r="G24" s="89">
        <f t="shared" si="5"/>
        <v>2395</v>
      </c>
      <c r="H24" s="84"/>
      <c r="I24" s="82"/>
      <c r="J24" s="84">
        <f t="shared" si="4"/>
        <v>122661.4668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122661.4668</v>
      </c>
      <c r="E25" s="84">
        <f t="shared" si="2"/>
        <v>511.0894452</v>
      </c>
      <c r="F25" s="84">
        <f t="shared" si="3"/>
        <v>1883.910555</v>
      </c>
      <c r="G25" s="89">
        <f t="shared" si="5"/>
        <v>2395</v>
      </c>
      <c r="H25" s="84"/>
      <c r="I25" s="82"/>
      <c r="J25" s="84">
        <f t="shared" si="4"/>
        <v>120777.5563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120777.5563</v>
      </c>
      <c r="E26" s="84">
        <f t="shared" si="2"/>
        <v>503.2398179</v>
      </c>
      <c r="F26" s="84">
        <f t="shared" si="3"/>
        <v>1891.760182</v>
      </c>
      <c r="G26" s="89">
        <f t="shared" si="5"/>
        <v>2395</v>
      </c>
      <c r="H26" s="84"/>
      <c r="I26" s="82"/>
      <c r="J26" s="84">
        <f t="shared" si="4"/>
        <v>118885.7961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118885.7961</v>
      </c>
      <c r="E27" s="84">
        <f t="shared" si="2"/>
        <v>495.3574838</v>
      </c>
      <c r="F27" s="84">
        <f t="shared" si="3"/>
        <v>1899.642516</v>
      </c>
      <c r="G27" s="89">
        <f t="shared" si="5"/>
        <v>2395</v>
      </c>
      <c r="H27" s="84"/>
      <c r="I27" s="82"/>
      <c r="J27" s="84">
        <f t="shared" si="4"/>
        <v>116986.1536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116986.1536</v>
      </c>
      <c r="E28" s="84">
        <f t="shared" si="2"/>
        <v>487.4423066</v>
      </c>
      <c r="F28" s="84">
        <f t="shared" si="3"/>
        <v>1907.557693</v>
      </c>
      <c r="G28" s="89">
        <f t="shared" si="5"/>
        <v>2395</v>
      </c>
      <c r="H28" s="84"/>
      <c r="I28" s="82"/>
      <c r="J28" s="84">
        <f t="shared" si="4"/>
        <v>115078.5959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115078.5959</v>
      </c>
      <c r="E29" s="84">
        <f t="shared" si="2"/>
        <v>479.4941496</v>
      </c>
      <c r="F29" s="84">
        <f t="shared" si="3"/>
        <v>1915.50585</v>
      </c>
      <c r="G29" s="89">
        <f t="shared" si="5"/>
        <v>2395</v>
      </c>
      <c r="H29" s="84"/>
      <c r="I29" s="82"/>
      <c r="J29" s="84">
        <f t="shared" si="4"/>
        <v>113163.09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113163.09</v>
      </c>
      <c r="E30" s="84">
        <f t="shared" si="2"/>
        <v>471.5128752</v>
      </c>
      <c r="F30" s="84">
        <f t="shared" si="3"/>
        <v>1923.487125</v>
      </c>
      <c r="G30" s="89">
        <f t="shared" si="5"/>
        <v>2395</v>
      </c>
      <c r="H30" s="84"/>
      <c r="I30" s="82"/>
      <c r="J30" s="84">
        <f t="shared" si="4"/>
        <v>111239.6029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111239.6029</v>
      </c>
      <c r="E31" s="84">
        <f t="shared" si="2"/>
        <v>463.4983455</v>
      </c>
      <c r="F31" s="84">
        <f t="shared" si="3"/>
        <v>1931.501654</v>
      </c>
      <c r="G31" s="89">
        <f t="shared" si="5"/>
        <v>2395</v>
      </c>
      <c r="H31" s="84"/>
      <c r="I31" s="82"/>
      <c r="J31" s="84">
        <f t="shared" si="4"/>
        <v>109308.1013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109308.1013</v>
      </c>
      <c r="E32" s="84">
        <f t="shared" si="2"/>
        <v>455.4504219</v>
      </c>
      <c r="F32" s="84">
        <f t="shared" si="3"/>
        <v>1939.549578</v>
      </c>
      <c r="G32" s="89">
        <f t="shared" si="5"/>
        <v>2395</v>
      </c>
      <c r="H32" s="84"/>
      <c r="I32" s="82"/>
      <c r="J32" s="84">
        <f t="shared" si="4"/>
        <v>107368.5517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107368.5517</v>
      </c>
      <c r="E33" s="84">
        <f t="shared" si="2"/>
        <v>447.3689654</v>
      </c>
      <c r="F33" s="84">
        <f t="shared" si="3"/>
        <v>1947.631035</v>
      </c>
      <c r="G33" s="89">
        <f t="shared" si="5"/>
        <v>2395</v>
      </c>
      <c r="H33" s="84"/>
      <c r="I33" s="82"/>
      <c r="J33" s="84">
        <f t="shared" si="4"/>
        <v>105420.9207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105420.9207</v>
      </c>
      <c r="E34" s="84">
        <f t="shared" si="2"/>
        <v>439.2538361</v>
      </c>
      <c r="F34" s="84">
        <f t="shared" si="3"/>
        <v>1955.746164</v>
      </c>
      <c r="G34" s="89">
        <f t="shared" si="5"/>
        <v>2395</v>
      </c>
      <c r="H34" s="84"/>
      <c r="I34" s="82"/>
      <c r="J34" s="84">
        <f t="shared" si="4"/>
        <v>103465.1745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103465.1745</v>
      </c>
      <c r="E35" s="84">
        <f t="shared" si="2"/>
        <v>431.1048937</v>
      </c>
      <c r="F35" s="84">
        <f t="shared" si="3"/>
        <v>1963.895106</v>
      </c>
      <c r="G35" s="89">
        <f t="shared" si="5"/>
        <v>2395</v>
      </c>
      <c r="H35" s="84"/>
      <c r="I35" s="82"/>
      <c r="J35" s="84">
        <f t="shared" si="4"/>
        <v>101501.2794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101501.2794</v>
      </c>
      <c r="E36" s="84">
        <f t="shared" si="2"/>
        <v>422.9219974</v>
      </c>
      <c r="F36" s="84">
        <f t="shared" si="3"/>
        <v>1972.078003</v>
      </c>
      <c r="G36" s="89">
        <f t="shared" si="5"/>
        <v>2395</v>
      </c>
      <c r="H36" s="84"/>
      <c r="I36" s="82"/>
      <c r="J36" s="84">
        <f t="shared" si="4"/>
        <v>99529.20138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99529.20138</v>
      </c>
      <c r="E37" s="84">
        <f t="shared" si="2"/>
        <v>414.7050058</v>
      </c>
      <c r="F37" s="84">
        <f t="shared" si="3"/>
        <v>1980.294994</v>
      </c>
      <c r="G37" s="89">
        <f t="shared" si="5"/>
        <v>2395</v>
      </c>
      <c r="H37" s="84"/>
      <c r="I37" s="82"/>
      <c r="J37" s="84">
        <f t="shared" si="4"/>
        <v>97548.90639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97548.90639</v>
      </c>
      <c r="E38" s="84">
        <f t="shared" si="2"/>
        <v>406.4537766</v>
      </c>
      <c r="F38" s="84">
        <f t="shared" si="3"/>
        <v>1988.546223</v>
      </c>
      <c r="G38" s="89">
        <f t="shared" si="5"/>
        <v>2395</v>
      </c>
      <c r="H38" s="84"/>
      <c r="I38" s="82"/>
      <c r="J38" s="84">
        <f t="shared" si="4"/>
        <v>95560.36016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95560.36016</v>
      </c>
      <c r="E39" s="84">
        <f t="shared" si="2"/>
        <v>398.1681674</v>
      </c>
      <c r="F39" s="84">
        <f t="shared" si="3"/>
        <v>1996.831833</v>
      </c>
      <c r="G39" s="89">
        <f t="shared" si="5"/>
        <v>2395</v>
      </c>
      <c r="H39" s="84"/>
      <c r="I39" s="82"/>
      <c r="J39" s="84">
        <f t="shared" si="4"/>
        <v>93563.52833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93563.52833</v>
      </c>
      <c r="E40" s="84">
        <f t="shared" si="2"/>
        <v>389.8480347</v>
      </c>
      <c r="F40" s="84">
        <f t="shared" si="3"/>
        <v>2005.151965</v>
      </c>
      <c r="G40" s="89">
        <f t="shared" si="5"/>
        <v>2395</v>
      </c>
      <c r="H40" s="84"/>
      <c r="I40" s="82"/>
      <c r="J40" s="84">
        <f t="shared" si="4"/>
        <v>91558.37637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91558.37637</v>
      </c>
      <c r="E41" s="84">
        <f t="shared" si="2"/>
        <v>381.4932349</v>
      </c>
      <c r="F41" s="84">
        <f t="shared" si="3"/>
        <v>2013.506765</v>
      </c>
      <c r="G41" s="89">
        <f t="shared" si="5"/>
        <v>2395</v>
      </c>
      <c r="H41" s="84"/>
      <c r="I41" s="82"/>
      <c r="J41" s="84">
        <f t="shared" si="4"/>
        <v>89544.8696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89544.8696</v>
      </c>
      <c r="E42" s="84">
        <f t="shared" si="2"/>
        <v>373.1036233</v>
      </c>
      <c r="F42" s="84">
        <f t="shared" si="3"/>
        <v>2021.896377</v>
      </c>
      <c r="G42" s="89">
        <f t="shared" si="5"/>
        <v>2395</v>
      </c>
      <c r="H42" s="84"/>
      <c r="I42" s="82"/>
      <c r="J42" s="84">
        <f t="shared" si="4"/>
        <v>87522.97322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87522.97322</v>
      </c>
      <c r="E43" s="84">
        <f t="shared" si="2"/>
        <v>364.6790551</v>
      </c>
      <c r="F43" s="84">
        <f t="shared" si="3"/>
        <v>2030.320945</v>
      </c>
      <c r="G43" s="89">
        <f t="shared" si="5"/>
        <v>2395</v>
      </c>
      <c r="H43" s="84"/>
      <c r="I43" s="82"/>
      <c r="J43" s="84">
        <f t="shared" si="4"/>
        <v>85492.65228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85492.65228</v>
      </c>
      <c r="E44" s="84">
        <f t="shared" si="2"/>
        <v>356.2193845</v>
      </c>
      <c r="F44" s="84">
        <f t="shared" si="3"/>
        <v>2038.780616</v>
      </c>
      <c r="G44" s="89">
        <f t="shared" si="5"/>
        <v>2395</v>
      </c>
      <c r="H44" s="84"/>
      <c r="I44" s="82"/>
      <c r="J44" s="84">
        <f t="shared" si="4"/>
        <v>83453.87166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83453.87166</v>
      </c>
      <c r="E45" s="84">
        <f t="shared" si="2"/>
        <v>347.7244653</v>
      </c>
      <c r="F45" s="84">
        <f t="shared" si="3"/>
        <v>2047.275535</v>
      </c>
      <c r="G45" s="89">
        <f t="shared" si="5"/>
        <v>2395</v>
      </c>
      <c r="H45" s="84"/>
      <c r="I45" s="82"/>
      <c r="J45" s="84">
        <f t="shared" si="4"/>
        <v>81406.59613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81406.59613</v>
      </c>
      <c r="E46" s="84">
        <f t="shared" si="2"/>
        <v>339.1941505</v>
      </c>
      <c r="F46" s="84">
        <f t="shared" si="3"/>
        <v>2055.805849</v>
      </c>
      <c r="G46" s="89">
        <f t="shared" si="5"/>
        <v>2395</v>
      </c>
      <c r="H46" s="84"/>
      <c r="I46" s="82"/>
      <c r="J46" s="84">
        <f t="shared" si="4"/>
        <v>79350.79028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79350.79028</v>
      </c>
      <c r="E47" s="84">
        <f t="shared" si="2"/>
        <v>330.6282928</v>
      </c>
      <c r="F47" s="84">
        <f t="shared" si="3"/>
        <v>2064.371707</v>
      </c>
      <c r="G47" s="89">
        <f t="shared" si="5"/>
        <v>2395</v>
      </c>
      <c r="H47" s="84"/>
      <c r="I47" s="82"/>
      <c r="J47" s="84">
        <f t="shared" si="4"/>
        <v>77286.41857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77286.41857</v>
      </c>
      <c r="E48" s="84">
        <f t="shared" si="2"/>
        <v>322.0267441</v>
      </c>
      <c r="F48" s="84">
        <f t="shared" si="3"/>
        <v>2072.973256</v>
      </c>
      <c r="G48" s="89">
        <f t="shared" si="5"/>
        <v>2395</v>
      </c>
      <c r="H48" s="84"/>
      <c r="I48" s="82"/>
      <c r="J48" s="84">
        <f t="shared" si="4"/>
        <v>75213.44532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75213.44532</v>
      </c>
      <c r="E49" s="84">
        <f t="shared" si="2"/>
        <v>313.3893555</v>
      </c>
      <c r="F49" s="84">
        <f t="shared" si="3"/>
        <v>2081.610645</v>
      </c>
      <c r="G49" s="89">
        <f t="shared" si="5"/>
        <v>2395</v>
      </c>
      <c r="H49" s="84"/>
      <c r="I49" s="82"/>
      <c r="J49" s="84">
        <f t="shared" si="4"/>
        <v>73131.83467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73131.83467</v>
      </c>
      <c r="E50" s="84">
        <f t="shared" si="2"/>
        <v>304.7159778</v>
      </c>
      <c r="F50" s="84">
        <f t="shared" si="3"/>
        <v>2090.284022</v>
      </c>
      <c r="G50" s="89">
        <f t="shared" si="5"/>
        <v>2395</v>
      </c>
      <c r="H50" s="84"/>
      <c r="I50" s="82"/>
      <c r="J50" s="84">
        <f t="shared" si="4"/>
        <v>71041.55065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71041.55065</v>
      </c>
      <c r="E51" s="84">
        <f t="shared" si="2"/>
        <v>296.006461</v>
      </c>
      <c r="F51" s="84">
        <f t="shared" si="3"/>
        <v>2098.993539</v>
      </c>
      <c r="G51" s="89">
        <f t="shared" si="5"/>
        <v>2395</v>
      </c>
      <c r="H51" s="84"/>
      <c r="I51" s="82"/>
      <c r="J51" s="84">
        <f t="shared" si="4"/>
        <v>68942.55711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68942.55711</v>
      </c>
      <c r="E52" s="84">
        <f t="shared" si="2"/>
        <v>287.2606546</v>
      </c>
      <c r="F52" s="84">
        <f t="shared" si="3"/>
        <v>2107.739345</v>
      </c>
      <c r="G52" s="89">
        <f t="shared" si="5"/>
        <v>2395</v>
      </c>
      <c r="H52" s="84"/>
      <c r="I52" s="82"/>
      <c r="J52" s="84">
        <f t="shared" si="4"/>
        <v>66834.81777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66834.81777</v>
      </c>
      <c r="E53" s="84">
        <f t="shared" si="2"/>
        <v>278.4784074</v>
      </c>
      <c r="F53" s="84">
        <f t="shared" si="3"/>
        <v>2116.521593</v>
      </c>
      <c r="G53" s="89">
        <f t="shared" si="5"/>
        <v>2395</v>
      </c>
      <c r="H53" s="84"/>
      <c r="I53" s="82"/>
      <c r="J53" s="84">
        <f t="shared" si="4"/>
        <v>64718.29617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64718.29617</v>
      </c>
      <c r="E54" s="84">
        <f t="shared" si="2"/>
        <v>269.6595674</v>
      </c>
      <c r="F54" s="84">
        <f t="shared" si="3"/>
        <v>2125.340433</v>
      </c>
      <c r="G54" s="89">
        <f t="shared" si="5"/>
        <v>2395</v>
      </c>
      <c r="H54" s="84"/>
      <c r="I54" s="82"/>
      <c r="J54" s="84">
        <f t="shared" si="4"/>
        <v>62592.95574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62592.95574</v>
      </c>
      <c r="E55" s="84">
        <f t="shared" si="2"/>
        <v>260.8039823</v>
      </c>
      <c r="F55" s="84">
        <f t="shared" si="3"/>
        <v>2134.196018</v>
      </c>
      <c r="G55" s="89">
        <f t="shared" si="5"/>
        <v>2395</v>
      </c>
      <c r="H55" s="84"/>
      <c r="I55" s="82"/>
      <c r="J55" s="84">
        <f t="shared" si="4"/>
        <v>60458.75972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60458.75972</v>
      </c>
      <c r="E56" s="84">
        <f t="shared" si="2"/>
        <v>251.9114988</v>
      </c>
      <c r="F56" s="84">
        <f t="shared" si="3"/>
        <v>2143.088501</v>
      </c>
      <c r="G56" s="89">
        <f t="shared" si="5"/>
        <v>2395</v>
      </c>
      <c r="H56" s="84"/>
      <c r="I56" s="82"/>
      <c r="J56" s="84">
        <f t="shared" si="4"/>
        <v>58315.67122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58315.67122</v>
      </c>
      <c r="E57" s="84">
        <f t="shared" si="2"/>
        <v>242.9819634</v>
      </c>
      <c r="F57" s="84">
        <f t="shared" si="3"/>
        <v>2152.018037</v>
      </c>
      <c r="G57" s="89">
        <f t="shared" si="5"/>
        <v>2395</v>
      </c>
      <c r="H57" s="84"/>
      <c r="I57" s="82"/>
      <c r="J57" s="84">
        <f t="shared" si="4"/>
        <v>56163.65319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56163.65319</v>
      </c>
      <c r="E58" s="84">
        <f t="shared" si="2"/>
        <v>234.0152216</v>
      </c>
      <c r="F58" s="84">
        <f t="shared" si="3"/>
        <v>2160.984778</v>
      </c>
      <c r="G58" s="89">
        <f t="shared" si="5"/>
        <v>2395</v>
      </c>
      <c r="H58" s="84"/>
      <c r="I58" s="82"/>
      <c r="J58" s="84">
        <f t="shared" si="4"/>
        <v>54002.66841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54002.66841</v>
      </c>
      <c r="E59" s="84">
        <f t="shared" si="2"/>
        <v>225.0111184</v>
      </c>
      <c r="F59" s="84">
        <f t="shared" si="3"/>
        <v>2169.988882</v>
      </c>
      <c r="G59" s="89">
        <f t="shared" si="5"/>
        <v>2395</v>
      </c>
      <c r="H59" s="84"/>
      <c r="I59" s="82"/>
      <c r="J59" s="84">
        <f t="shared" si="4"/>
        <v>51832.67953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51832.67953</v>
      </c>
      <c r="E60" s="84">
        <f t="shared" si="2"/>
        <v>215.969498</v>
      </c>
      <c r="F60" s="84">
        <f t="shared" si="3"/>
        <v>2179.030502</v>
      </c>
      <c r="G60" s="89">
        <f t="shared" si="5"/>
        <v>2395</v>
      </c>
      <c r="H60" s="84"/>
      <c r="I60" s="82"/>
      <c r="J60" s="84">
        <f t="shared" si="4"/>
        <v>49653.64902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49653.64902</v>
      </c>
      <c r="E61" s="84">
        <f t="shared" si="2"/>
        <v>206.8902043</v>
      </c>
      <c r="F61" s="84">
        <f t="shared" si="3"/>
        <v>2188.109796</v>
      </c>
      <c r="G61" s="89">
        <f t="shared" si="5"/>
        <v>2395</v>
      </c>
      <c r="H61" s="84"/>
      <c r="I61" s="82"/>
      <c r="J61" s="84">
        <f t="shared" si="4"/>
        <v>47465.53923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47465.53923</v>
      </c>
      <c r="E62" s="84">
        <f t="shared" si="2"/>
        <v>197.7730801</v>
      </c>
      <c r="F62" s="84">
        <f t="shared" si="3"/>
        <v>2197.22692</v>
      </c>
      <c r="G62" s="89">
        <f t="shared" si="5"/>
        <v>2395</v>
      </c>
      <c r="H62" s="84"/>
      <c r="I62" s="82"/>
      <c r="J62" s="84">
        <f t="shared" si="4"/>
        <v>45268.31231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45268.31231</v>
      </c>
      <c r="E63" s="84">
        <f t="shared" si="2"/>
        <v>188.6179679</v>
      </c>
      <c r="F63" s="84">
        <f t="shared" si="3"/>
        <v>2206.382032</v>
      </c>
      <c r="G63" s="89">
        <f t="shared" si="5"/>
        <v>2395</v>
      </c>
      <c r="H63" s="84"/>
      <c r="I63" s="82"/>
      <c r="J63" s="84">
        <f t="shared" si="4"/>
        <v>43061.93028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43061.93028</v>
      </c>
      <c r="E64" s="84">
        <f t="shared" si="2"/>
        <v>179.4247095</v>
      </c>
      <c r="F64" s="84">
        <f t="shared" si="3"/>
        <v>2215.575291</v>
      </c>
      <c r="G64" s="89">
        <f t="shared" si="5"/>
        <v>2395</v>
      </c>
      <c r="H64" s="84"/>
      <c r="I64" s="82"/>
      <c r="J64" s="84">
        <f t="shared" si="4"/>
        <v>40846.35498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40846.35498</v>
      </c>
      <c r="E65" s="84">
        <f t="shared" si="2"/>
        <v>170.1931458</v>
      </c>
      <c r="F65" s="84">
        <f t="shared" si="3"/>
        <v>2224.806854</v>
      </c>
      <c r="G65" s="89">
        <f t="shared" si="5"/>
        <v>2395</v>
      </c>
      <c r="H65" s="84"/>
      <c r="I65" s="82"/>
      <c r="J65" s="84">
        <f t="shared" si="4"/>
        <v>38621.54813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38621.54813</v>
      </c>
      <c r="E66" s="84">
        <f t="shared" si="2"/>
        <v>160.9231172</v>
      </c>
      <c r="F66" s="84">
        <f t="shared" si="3"/>
        <v>2234.076883</v>
      </c>
      <c r="G66" s="89">
        <f t="shared" si="5"/>
        <v>2395</v>
      </c>
      <c r="H66" s="84"/>
      <c r="I66" s="82"/>
      <c r="J66" s="84">
        <f t="shared" si="4"/>
        <v>36387.47125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36387.47125</v>
      </c>
      <c r="E67" s="84">
        <f t="shared" si="2"/>
        <v>151.6144635</v>
      </c>
      <c r="F67" s="84">
        <f t="shared" si="3"/>
        <v>2243.385536</v>
      </c>
      <c r="G67" s="89">
        <f t="shared" si="5"/>
        <v>2395</v>
      </c>
      <c r="H67" s="84"/>
      <c r="I67" s="82"/>
      <c r="J67" s="84">
        <f t="shared" si="4"/>
        <v>34144.08571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34144.08571</v>
      </c>
      <c r="E68" s="84">
        <f t="shared" si="2"/>
        <v>142.2670238</v>
      </c>
      <c r="F68" s="84">
        <f t="shared" si="3"/>
        <v>2252.732976</v>
      </c>
      <c r="G68" s="89">
        <f t="shared" si="5"/>
        <v>2395</v>
      </c>
      <c r="H68" s="84"/>
      <c r="I68" s="82"/>
      <c r="J68" s="84">
        <f t="shared" si="4"/>
        <v>31891.35274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31891.35274</v>
      </c>
      <c r="E69" s="84">
        <f t="shared" si="2"/>
        <v>132.8806364</v>
      </c>
      <c r="F69" s="84">
        <f t="shared" si="3"/>
        <v>2262.119364</v>
      </c>
      <c r="G69" s="89">
        <f t="shared" si="5"/>
        <v>2395</v>
      </c>
      <c r="H69" s="84"/>
      <c r="I69" s="82"/>
      <c r="J69" s="84">
        <f t="shared" si="4"/>
        <v>29629.23337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29629.23337</v>
      </c>
      <c r="E70" s="84">
        <f t="shared" si="2"/>
        <v>123.455139</v>
      </c>
      <c r="F70" s="84">
        <f t="shared" si="3"/>
        <v>2271.544861</v>
      </c>
      <c r="G70" s="89">
        <f t="shared" si="5"/>
        <v>2395</v>
      </c>
      <c r="H70" s="84"/>
      <c r="I70" s="82"/>
      <c r="J70" s="84">
        <f t="shared" si="4"/>
        <v>27357.68851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27357.68851</v>
      </c>
      <c r="E71" s="84">
        <f t="shared" si="2"/>
        <v>113.9903688</v>
      </c>
      <c r="F71" s="84">
        <f t="shared" si="3"/>
        <v>2281.009631</v>
      </c>
      <c r="G71" s="89">
        <f t="shared" si="5"/>
        <v>2395</v>
      </c>
      <c r="H71" s="84"/>
      <c r="I71" s="82"/>
      <c r="J71" s="84">
        <f t="shared" si="4"/>
        <v>25076.67888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25076.67888</v>
      </c>
      <c r="E72" s="84">
        <f t="shared" si="2"/>
        <v>104.486162</v>
      </c>
      <c r="F72" s="84">
        <f t="shared" si="3"/>
        <v>2290.513838</v>
      </c>
      <c r="G72" s="89">
        <f t="shared" si="5"/>
        <v>2395</v>
      </c>
      <c r="H72" s="84"/>
      <c r="I72" s="82"/>
      <c r="J72" s="84">
        <f t="shared" si="4"/>
        <v>22786.16504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22786.16504</v>
      </c>
      <c r="E73" s="84">
        <f t="shared" si="2"/>
        <v>94.94235434</v>
      </c>
      <c r="F73" s="84">
        <f t="shared" si="3"/>
        <v>2300.057646</v>
      </c>
      <c r="G73" s="89">
        <f t="shared" si="5"/>
        <v>2395</v>
      </c>
      <c r="H73" s="84"/>
      <c r="I73" s="82"/>
      <c r="J73" s="84">
        <f t="shared" si="4"/>
        <v>20486.1074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20486.1074</v>
      </c>
      <c r="E74" s="84">
        <f t="shared" si="2"/>
        <v>85.35878082</v>
      </c>
      <c r="F74" s="84">
        <f t="shared" si="3"/>
        <v>2309.641219</v>
      </c>
      <c r="G74" s="89">
        <f t="shared" si="5"/>
        <v>2395</v>
      </c>
      <c r="H74" s="84"/>
      <c r="I74" s="82"/>
      <c r="J74" s="84">
        <f t="shared" si="4"/>
        <v>18176.46618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18176.46618</v>
      </c>
      <c r="E75" s="84">
        <f t="shared" si="2"/>
        <v>75.73527574</v>
      </c>
      <c r="F75" s="84">
        <f t="shared" si="3"/>
        <v>2319.264724</v>
      </c>
      <c r="G75" s="89">
        <f t="shared" si="5"/>
        <v>2395</v>
      </c>
      <c r="H75" s="84"/>
      <c r="I75" s="82"/>
      <c r="J75" s="84">
        <f t="shared" si="4"/>
        <v>15857.20145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15857.20145</v>
      </c>
      <c r="E76" s="84">
        <f t="shared" si="2"/>
        <v>66.07167272</v>
      </c>
      <c r="F76" s="84">
        <f t="shared" si="3"/>
        <v>2328.928327</v>
      </c>
      <c r="G76" s="89">
        <f t="shared" si="5"/>
        <v>2395</v>
      </c>
      <c r="H76" s="84"/>
      <c r="I76" s="82"/>
      <c r="J76" s="84">
        <f t="shared" si="4"/>
        <v>13528.27313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13528.27313</v>
      </c>
      <c r="E77" s="84">
        <f t="shared" si="2"/>
        <v>56.36780469</v>
      </c>
      <c r="F77" s="84">
        <f t="shared" si="3"/>
        <v>2338.632195</v>
      </c>
      <c r="G77" s="89">
        <f t="shared" si="5"/>
        <v>2395</v>
      </c>
      <c r="H77" s="84"/>
      <c r="I77" s="82"/>
      <c r="J77" s="84">
        <f t="shared" si="4"/>
        <v>11189.64093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11189.64093</v>
      </c>
      <c r="E78" s="84">
        <f t="shared" si="2"/>
        <v>46.62350387</v>
      </c>
      <c r="F78" s="84">
        <f t="shared" si="3"/>
        <v>2348.376496</v>
      </c>
      <c r="G78" s="89">
        <f t="shared" si="5"/>
        <v>2395</v>
      </c>
      <c r="H78" s="84"/>
      <c r="I78" s="82"/>
      <c r="J78" s="84">
        <f t="shared" si="4"/>
        <v>8841.264434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8841.264434</v>
      </c>
      <c r="E79" s="84">
        <f t="shared" si="2"/>
        <v>36.83860181</v>
      </c>
      <c r="F79" s="84">
        <f t="shared" si="3"/>
        <v>2358.161398</v>
      </c>
      <c r="G79" s="89">
        <f t="shared" si="5"/>
        <v>2395</v>
      </c>
      <c r="H79" s="84"/>
      <c r="I79" s="82"/>
      <c r="J79" s="84">
        <f t="shared" si="4"/>
        <v>6483.103036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6483.103036</v>
      </c>
      <c r="E80" s="84">
        <f t="shared" si="2"/>
        <v>27.01292931</v>
      </c>
      <c r="F80" s="84">
        <f t="shared" si="3"/>
        <v>2367.987071</v>
      </c>
      <c r="G80" s="89">
        <f t="shared" si="5"/>
        <v>2395</v>
      </c>
      <c r="H80" s="84"/>
      <c r="I80" s="82"/>
      <c r="J80" s="84">
        <f t="shared" si="4"/>
        <v>4115.115965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4115.115965</v>
      </c>
      <c r="E81" s="84">
        <f t="shared" si="2"/>
        <v>17.14631652</v>
      </c>
      <c r="F81" s="84">
        <f t="shared" si="3"/>
        <v>2377.853683</v>
      </c>
      <c r="G81" s="89">
        <f t="shared" si="5"/>
        <v>2395</v>
      </c>
      <c r="H81" s="84"/>
      <c r="I81" s="82"/>
      <c r="J81" s="84">
        <f t="shared" si="4"/>
        <v>1737.262281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1737.262281</v>
      </c>
      <c r="E82" s="84">
        <f t="shared" si="2"/>
        <v>7.238592839</v>
      </c>
      <c r="F82" s="84">
        <f t="shared" si="3"/>
        <v>2387.761407</v>
      </c>
      <c r="G82" s="89">
        <f t="shared" si="5"/>
        <v>2395</v>
      </c>
      <c r="H82" s="84"/>
      <c r="I82" s="82"/>
      <c r="J82" s="84">
        <f t="shared" si="4"/>
        <v>-650.4991258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-650.4991258</v>
      </c>
      <c r="E83" s="84">
        <f t="shared" si="2"/>
        <v>-2.710413024</v>
      </c>
      <c r="F83" s="84">
        <f t="shared" si="3"/>
        <v>2397.710413</v>
      </c>
      <c r="G83" s="89">
        <f t="shared" si="5"/>
        <v>2395</v>
      </c>
      <c r="H83" s="84"/>
      <c r="I83" s="82"/>
      <c r="J83" s="84">
        <f t="shared" si="4"/>
        <v>-3048.209539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-3048.209539</v>
      </c>
      <c r="E84" s="84">
        <f t="shared" si="2"/>
        <v>-12.70087308</v>
      </c>
      <c r="F84" s="84">
        <f t="shared" si="3"/>
        <v>2407.700873</v>
      </c>
      <c r="G84" s="89">
        <f t="shared" si="5"/>
        <v>2395</v>
      </c>
      <c r="H84" s="84"/>
      <c r="I84" s="82"/>
      <c r="J84" s="84">
        <f t="shared" si="4"/>
        <v>-5455.910412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-5455.910412</v>
      </c>
      <c r="E85" s="84">
        <f t="shared" si="2"/>
        <v>-22.73296005</v>
      </c>
      <c r="F85" s="84">
        <f t="shared" si="3"/>
        <v>2417.73296</v>
      </c>
      <c r="G85" s="89">
        <f t="shared" si="5"/>
        <v>2395</v>
      </c>
      <c r="H85" s="84"/>
      <c r="I85" s="82"/>
      <c r="J85" s="84">
        <f t="shared" si="4"/>
        <v>-7873.643372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-7873.643372</v>
      </c>
      <c r="E86" s="84">
        <f t="shared" si="2"/>
        <v>-32.80684738</v>
      </c>
      <c r="F86" s="84">
        <f t="shared" si="3"/>
        <v>2427.806847</v>
      </c>
      <c r="G86" s="89">
        <f t="shared" si="5"/>
        <v>2395</v>
      </c>
      <c r="H86" s="84"/>
      <c r="I86" s="82"/>
      <c r="J86" s="84">
        <f t="shared" si="4"/>
        <v>-10301.45022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-10301.45022</v>
      </c>
      <c r="E87" s="84">
        <f t="shared" si="2"/>
        <v>-42.92270925</v>
      </c>
      <c r="F87" s="84">
        <f t="shared" si="3"/>
        <v>2437.922709</v>
      </c>
      <c r="G87" s="89">
        <f t="shared" si="5"/>
        <v>2395</v>
      </c>
      <c r="H87" s="84"/>
      <c r="I87" s="82"/>
      <c r="J87" s="84">
        <f t="shared" si="4"/>
        <v>-12739.37293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-12739.37293</v>
      </c>
      <c r="E88" s="84">
        <f t="shared" si="2"/>
        <v>-53.08072054</v>
      </c>
      <c r="F88" s="84">
        <f t="shared" si="3"/>
        <v>2448.080721</v>
      </c>
      <c r="G88" s="89">
        <f t="shared" si="5"/>
        <v>2395</v>
      </c>
      <c r="H88" s="84"/>
      <c r="I88" s="82"/>
      <c r="J88" s="84">
        <f t="shared" si="4"/>
        <v>-15187.45365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-15187.45365</v>
      </c>
      <c r="E89" s="84">
        <f t="shared" si="2"/>
        <v>-63.28105687</v>
      </c>
      <c r="F89" s="84">
        <f t="shared" si="3"/>
        <v>2458.281057</v>
      </c>
      <c r="G89" s="89">
        <f t="shared" si="5"/>
        <v>2395</v>
      </c>
      <c r="H89" s="84"/>
      <c r="I89" s="82"/>
      <c r="J89" s="84">
        <f t="shared" si="4"/>
        <v>-17645.73471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-17645.73471</v>
      </c>
      <c r="E90" s="84">
        <f t="shared" si="2"/>
        <v>-73.52389461</v>
      </c>
      <c r="F90" s="84">
        <f t="shared" si="3"/>
        <v>2468.523895</v>
      </c>
      <c r="G90" s="89">
        <f t="shared" si="5"/>
        <v>2395</v>
      </c>
      <c r="H90" s="84"/>
      <c r="I90" s="82"/>
      <c r="J90" s="84">
        <f t="shared" si="4"/>
        <v>-20114.2586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-20114.2586</v>
      </c>
      <c r="E91" s="84">
        <f t="shared" si="2"/>
        <v>-83.80941084</v>
      </c>
      <c r="F91" s="84">
        <f t="shared" si="3"/>
        <v>2478.809411</v>
      </c>
      <c r="G91" s="89">
        <f t="shared" si="5"/>
        <v>2395</v>
      </c>
      <c r="H91" s="84"/>
      <c r="I91" s="82"/>
      <c r="J91" s="84">
        <f t="shared" si="4"/>
        <v>-22593.06801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-22593.06801</v>
      </c>
      <c r="E92" s="84">
        <f t="shared" si="2"/>
        <v>-94.13778338</v>
      </c>
      <c r="F92" s="84">
        <f t="shared" si="3"/>
        <v>2489.137783</v>
      </c>
      <c r="G92" s="89">
        <f t="shared" si="5"/>
        <v>2395</v>
      </c>
      <c r="H92" s="84"/>
      <c r="I92" s="82"/>
      <c r="J92" s="84">
        <f t="shared" si="4"/>
        <v>-25082.20579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-25082.20579</v>
      </c>
      <c r="E93" s="84">
        <f t="shared" si="2"/>
        <v>-104.5091908</v>
      </c>
      <c r="F93" s="84">
        <f t="shared" si="3"/>
        <v>2499.509191</v>
      </c>
      <c r="G93" s="89">
        <f t="shared" si="5"/>
        <v>2395</v>
      </c>
      <c r="H93" s="84"/>
      <c r="I93" s="82"/>
      <c r="J93" s="84">
        <f t="shared" si="4"/>
        <v>-27581.71499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-27581.71499</v>
      </c>
      <c r="E94" s="84">
        <f t="shared" si="2"/>
        <v>-114.9238124</v>
      </c>
      <c r="F94" s="84">
        <f t="shared" si="3"/>
        <v>2509.923812</v>
      </c>
      <c r="G94" s="89">
        <f t="shared" si="5"/>
        <v>2395</v>
      </c>
      <c r="H94" s="84"/>
      <c r="I94" s="82"/>
      <c r="J94" s="84">
        <f t="shared" si="4"/>
        <v>-30091.6388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-30091.6388</v>
      </c>
      <c r="E95" s="84">
        <f t="shared" si="2"/>
        <v>-125.3818283</v>
      </c>
      <c r="F95" s="84">
        <f t="shared" si="3"/>
        <v>2520.381828</v>
      </c>
      <c r="G95" s="89">
        <f t="shared" si="5"/>
        <v>2395</v>
      </c>
      <c r="H95" s="84"/>
      <c r="I95" s="82"/>
      <c r="J95" s="84">
        <f t="shared" si="4"/>
        <v>-32612.02063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-32612.02063</v>
      </c>
      <c r="E96" s="84">
        <f t="shared" si="2"/>
        <v>-135.8834193</v>
      </c>
      <c r="F96" s="84">
        <f t="shared" si="3"/>
        <v>2530.883419</v>
      </c>
      <c r="G96" s="89">
        <f t="shared" si="5"/>
        <v>2395</v>
      </c>
      <c r="H96" s="84"/>
      <c r="I96" s="82"/>
      <c r="J96" s="84">
        <f t="shared" si="4"/>
        <v>-35142.90405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-35142.90405</v>
      </c>
      <c r="E97" s="84">
        <f t="shared" si="2"/>
        <v>-146.4287669</v>
      </c>
      <c r="F97" s="84">
        <f t="shared" si="3"/>
        <v>2541.428767</v>
      </c>
      <c r="G97" s="89">
        <f t="shared" si="5"/>
        <v>2395</v>
      </c>
      <c r="H97" s="84"/>
      <c r="I97" s="82"/>
      <c r="J97" s="84">
        <f t="shared" si="4"/>
        <v>-37684.33281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-37684.33281</v>
      </c>
      <c r="E98" s="84">
        <f t="shared" si="2"/>
        <v>-157.0180534</v>
      </c>
      <c r="F98" s="84">
        <f t="shared" si="3"/>
        <v>2552.018053</v>
      </c>
      <c r="G98" s="89">
        <f t="shared" si="5"/>
        <v>2395</v>
      </c>
      <c r="H98" s="84"/>
      <c r="I98" s="82"/>
      <c r="J98" s="84">
        <f t="shared" si="4"/>
        <v>-40236.35087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-40236.35087</v>
      </c>
      <c r="E99" s="84">
        <f t="shared" si="2"/>
        <v>-167.6514619</v>
      </c>
      <c r="F99" s="84">
        <f t="shared" si="3"/>
        <v>2562.651462</v>
      </c>
      <c r="G99" s="89">
        <f t="shared" si="5"/>
        <v>2395</v>
      </c>
      <c r="H99" s="84"/>
      <c r="I99" s="82"/>
      <c r="J99" s="84">
        <f t="shared" si="4"/>
        <v>-42799.00233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-42799.00233</v>
      </c>
      <c r="E100" s="84">
        <f t="shared" si="2"/>
        <v>-178.3291764</v>
      </c>
      <c r="F100" s="84">
        <f t="shared" si="3"/>
        <v>2573.329176</v>
      </c>
      <c r="G100" s="89">
        <f t="shared" si="5"/>
        <v>2395</v>
      </c>
      <c r="H100" s="84"/>
      <c r="I100" s="82"/>
      <c r="J100" s="84">
        <f t="shared" si="4"/>
        <v>-45372.3315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-45372.3315</v>
      </c>
      <c r="E101" s="84">
        <f t="shared" si="2"/>
        <v>-189.0513813</v>
      </c>
      <c r="F101" s="84">
        <f t="shared" si="3"/>
        <v>2584.051381</v>
      </c>
      <c r="G101" s="89">
        <f t="shared" si="5"/>
        <v>2395</v>
      </c>
      <c r="H101" s="84"/>
      <c r="I101" s="82"/>
      <c r="J101" s="84">
        <f t="shared" si="4"/>
        <v>-47956.38289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-47956.38289</v>
      </c>
      <c r="E102" s="84">
        <f t="shared" si="2"/>
        <v>-199.818262</v>
      </c>
      <c r="F102" s="84">
        <f t="shared" si="3"/>
        <v>2594.818262</v>
      </c>
      <c r="G102" s="89">
        <f t="shared" si="5"/>
        <v>2395</v>
      </c>
      <c r="H102" s="84"/>
      <c r="I102" s="82"/>
      <c r="J102" s="84">
        <f t="shared" si="4"/>
        <v>-50551.20115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-50551.20115</v>
      </c>
      <c r="E103" s="84">
        <f t="shared" si="2"/>
        <v>-210.6300048</v>
      </c>
      <c r="F103" s="84">
        <f t="shared" si="3"/>
        <v>2605.630005</v>
      </c>
      <c r="G103" s="89">
        <f t="shared" si="5"/>
        <v>2395</v>
      </c>
      <c r="H103" s="84"/>
      <c r="I103" s="82"/>
      <c r="J103" s="84">
        <f t="shared" si="4"/>
        <v>-53156.83115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-53156.83115</v>
      </c>
      <c r="E104" s="84">
        <f t="shared" si="2"/>
        <v>-221.4867965</v>
      </c>
      <c r="F104" s="84">
        <f t="shared" si="3"/>
        <v>2616.486796</v>
      </c>
      <c r="G104" s="89">
        <f t="shared" si="5"/>
        <v>2395</v>
      </c>
      <c r="H104" s="84"/>
      <c r="I104" s="82"/>
      <c r="J104" s="84">
        <f t="shared" si="4"/>
        <v>-55773.31795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-55773.31795</v>
      </c>
      <c r="E105" s="84">
        <f t="shared" si="2"/>
        <v>-232.3888248</v>
      </c>
      <c r="F105" s="84">
        <f t="shared" si="3"/>
        <v>2627.388825</v>
      </c>
      <c r="G105" s="89">
        <f t="shared" si="5"/>
        <v>2395</v>
      </c>
      <c r="H105" s="84"/>
      <c r="I105" s="82"/>
      <c r="J105" s="84">
        <f t="shared" si="4"/>
        <v>-58400.70677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-58400.70677</v>
      </c>
      <c r="E106" s="84">
        <f t="shared" si="2"/>
        <v>-243.3362782</v>
      </c>
      <c r="F106" s="84">
        <f t="shared" si="3"/>
        <v>2638.336278</v>
      </c>
      <c r="G106" s="89">
        <f t="shared" si="5"/>
        <v>2395</v>
      </c>
      <c r="H106" s="84"/>
      <c r="I106" s="82"/>
      <c r="J106" s="84">
        <f t="shared" si="4"/>
        <v>-61039.04305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-61039.04305</v>
      </c>
      <c r="E107" s="84">
        <f t="shared" si="2"/>
        <v>-254.329346</v>
      </c>
      <c r="F107" s="84">
        <f t="shared" si="3"/>
        <v>2649.329346</v>
      </c>
      <c r="G107" s="89">
        <f t="shared" si="5"/>
        <v>2395</v>
      </c>
      <c r="H107" s="84"/>
      <c r="I107" s="82"/>
      <c r="J107" s="84">
        <f t="shared" si="4"/>
        <v>-63688.3724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-63688.3724</v>
      </c>
      <c r="E108" s="84">
        <f t="shared" si="2"/>
        <v>-265.3682183</v>
      </c>
      <c r="F108" s="84">
        <f t="shared" si="3"/>
        <v>2660.368218</v>
      </c>
      <c r="G108" s="89">
        <f t="shared" si="5"/>
        <v>2395</v>
      </c>
      <c r="H108" s="84"/>
      <c r="I108" s="82"/>
      <c r="J108" s="84">
        <f t="shared" si="4"/>
        <v>-66348.74062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-66348.74062</v>
      </c>
      <c r="E109" s="84">
        <f t="shared" si="2"/>
        <v>-276.4530859</v>
      </c>
      <c r="F109" s="84">
        <f t="shared" si="3"/>
        <v>2671.453086</v>
      </c>
      <c r="G109" s="89">
        <f t="shared" si="5"/>
        <v>2395</v>
      </c>
      <c r="H109" s="84"/>
      <c r="I109" s="82"/>
      <c r="J109" s="84">
        <f t="shared" si="4"/>
        <v>-69020.1937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-69020.1937</v>
      </c>
      <c r="E110" s="84">
        <f t="shared" si="2"/>
        <v>-287.5841404</v>
      </c>
      <c r="F110" s="84">
        <f t="shared" si="3"/>
        <v>2682.58414</v>
      </c>
      <c r="G110" s="89">
        <f t="shared" si="5"/>
        <v>2395</v>
      </c>
      <c r="H110" s="84"/>
      <c r="I110" s="82"/>
      <c r="J110" s="84">
        <f t="shared" si="4"/>
        <v>-71702.77784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-71702.77784</v>
      </c>
      <c r="E111" s="84">
        <f t="shared" si="2"/>
        <v>-298.7615743</v>
      </c>
      <c r="F111" s="84">
        <f t="shared" si="3"/>
        <v>2693.761574</v>
      </c>
      <c r="G111" s="89">
        <f t="shared" si="5"/>
        <v>2395</v>
      </c>
      <c r="H111" s="84"/>
      <c r="I111" s="82"/>
      <c r="J111" s="84">
        <f t="shared" si="4"/>
        <v>-74396.53942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-74396.53942</v>
      </c>
      <c r="E112" s="84">
        <f t="shared" si="2"/>
        <v>-309.9855809</v>
      </c>
      <c r="F112" s="84">
        <f t="shared" si="3"/>
        <v>2704.985581</v>
      </c>
      <c r="G112" s="89">
        <f t="shared" si="5"/>
        <v>2395</v>
      </c>
      <c r="H112" s="84"/>
      <c r="I112" s="82"/>
      <c r="J112" s="84">
        <f t="shared" si="4"/>
        <v>-77101.525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-77101.525</v>
      </c>
      <c r="E113" s="84">
        <f t="shared" si="2"/>
        <v>-321.2563542</v>
      </c>
      <c r="F113" s="84">
        <f t="shared" si="3"/>
        <v>2716.256354</v>
      </c>
      <c r="G113" s="89">
        <f t="shared" si="5"/>
        <v>2395</v>
      </c>
      <c r="H113" s="84"/>
      <c r="I113" s="82"/>
      <c r="J113" s="84">
        <f t="shared" si="4"/>
        <v>-79817.78135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-79817.78135</v>
      </c>
      <c r="E114" s="84">
        <f t="shared" si="2"/>
        <v>-332.574089</v>
      </c>
      <c r="F114" s="84">
        <f t="shared" si="3"/>
        <v>2727.574089</v>
      </c>
      <c r="G114" s="89">
        <f t="shared" si="5"/>
        <v>2395</v>
      </c>
      <c r="H114" s="84"/>
      <c r="I114" s="82"/>
      <c r="J114" s="84">
        <f t="shared" si="4"/>
        <v>-82545.35544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-82545.35544</v>
      </c>
      <c r="E115" s="84">
        <f t="shared" si="2"/>
        <v>-343.938981</v>
      </c>
      <c r="F115" s="84">
        <f t="shared" si="3"/>
        <v>2738.938981</v>
      </c>
      <c r="G115" s="89">
        <f t="shared" si="5"/>
        <v>2395</v>
      </c>
      <c r="H115" s="84"/>
      <c r="I115" s="82"/>
      <c r="J115" s="84">
        <f t="shared" si="4"/>
        <v>-85284.29442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-85284.29442</v>
      </c>
      <c r="E116" s="84">
        <f t="shared" si="2"/>
        <v>-355.3512268</v>
      </c>
      <c r="F116" s="84">
        <f t="shared" si="3"/>
        <v>2750.351227</v>
      </c>
      <c r="G116" s="89">
        <f t="shared" si="5"/>
        <v>2395</v>
      </c>
      <c r="H116" s="84"/>
      <c r="I116" s="82"/>
      <c r="J116" s="84">
        <f t="shared" si="4"/>
        <v>-88034.64565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-88034.64565</v>
      </c>
      <c r="E117" s="84">
        <f t="shared" si="2"/>
        <v>-366.8110235</v>
      </c>
      <c r="F117" s="84">
        <f t="shared" si="3"/>
        <v>2761.811024</v>
      </c>
      <c r="G117" s="89">
        <f t="shared" si="5"/>
        <v>2395</v>
      </c>
      <c r="H117" s="84"/>
      <c r="I117" s="82"/>
      <c r="J117" s="84">
        <f t="shared" si="4"/>
        <v>-90796.45667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-90796.45667</v>
      </c>
      <c r="E118" s="84">
        <f t="shared" si="2"/>
        <v>-378.3185695</v>
      </c>
      <c r="F118" s="84">
        <f t="shared" si="3"/>
        <v>2773.318569</v>
      </c>
      <c r="G118" s="89">
        <f t="shared" si="5"/>
        <v>2395</v>
      </c>
      <c r="H118" s="84"/>
      <c r="I118" s="82"/>
      <c r="J118" s="84">
        <f t="shared" si="4"/>
        <v>-93569.77524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-93569.77524</v>
      </c>
      <c r="E119" s="84">
        <f t="shared" si="2"/>
        <v>-389.8740635</v>
      </c>
      <c r="F119" s="84">
        <f t="shared" si="3"/>
        <v>2784.874064</v>
      </c>
      <c r="G119" s="89">
        <f t="shared" si="5"/>
        <v>2395</v>
      </c>
      <c r="H119" s="84"/>
      <c r="I119" s="82"/>
      <c r="J119" s="84">
        <f t="shared" si="4"/>
        <v>-96354.64931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-96354.64931</v>
      </c>
      <c r="E120" s="84">
        <f t="shared" si="2"/>
        <v>-401.4777054</v>
      </c>
      <c r="F120" s="84">
        <f t="shared" si="3"/>
        <v>2796.477705</v>
      </c>
      <c r="G120" s="89">
        <f t="shared" si="5"/>
        <v>2395</v>
      </c>
      <c r="H120" s="84"/>
      <c r="I120" s="82"/>
      <c r="J120" s="84">
        <f t="shared" si="4"/>
        <v>-99151.12701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-99151.12701</v>
      </c>
      <c r="E121" s="84">
        <f t="shared" si="2"/>
        <v>-413.1296959</v>
      </c>
      <c r="F121" s="84">
        <f t="shared" si="3"/>
        <v>2808.129696</v>
      </c>
      <c r="G121" s="89">
        <f t="shared" si="5"/>
        <v>2395</v>
      </c>
      <c r="H121" s="84"/>
      <c r="I121" s="82"/>
      <c r="J121" s="84">
        <f t="shared" si="4"/>
        <v>-101959.2567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-101959.2567</v>
      </c>
      <c r="E122" s="84">
        <f t="shared" si="2"/>
        <v>-424.8302363</v>
      </c>
      <c r="F122" s="84">
        <f t="shared" si="3"/>
        <v>2819.830236</v>
      </c>
      <c r="G122" s="89">
        <f t="shared" si="5"/>
        <v>2395</v>
      </c>
      <c r="H122" s="84"/>
      <c r="I122" s="82"/>
      <c r="J122" s="84">
        <f t="shared" si="4"/>
        <v>-104779.0869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-104779.0869</v>
      </c>
      <c r="E123" s="84">
        <f t="shared" si="2"/>
        <v>-436.5795289</v>
      </c>
      <c r="F123" s="84">
        <f t="shared" si="3"/>
        <v>2831.579529</v>
      </c>
      <c r="G123" s="89">
        <f t="shared" si="5"/>
        <v>2395</v>
      </c>
      <c r="H123" s="84"/>
      <c r="I123" s="82"/>
      <c r="J123" s="84">
        <f t="shared" si="4"/>
        <v>-107610.6665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-107610.6665</v>
      </c>
      <c r="E124" s="84">
        <f t="shared" si="2"/>
        <v>-448.377777</v>
      </c>
      <c r="F124" s="84">
        <f t="shared" si="3"/>
        <v>2843.377777</v>
      </c>
      <c r="G124" s="89">
        <f t="shared" si="5"/>
        <v>2395</v>
      </c>
      <c r="H124" s="84"/>
      <c r="I124" s="82"/>
      <c r="J124" s="84">
        <f t="shared" si="4"/>
        <v>-110454.0442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-110454.0442</v>
      </c>
      <c r="E125" s="84">
        <f t="shared" si="2"/>
        <v>-460.2251844</v>
      </c>
      <c r="F125" s="84">
        <f t="shared" si="3"/>
        <v>2855.225184</v>
      </c>
      <c r="G125" s="89">
        <f t="shared" si="5"/>
        <v>2395</v>
      </c>
      <c r="H125" s="84"/>
      <c r="I125" s="82"/>
      <c r="J125" s="84">
        <f t="shared" si="4"/>
        <v>-113309.2694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-113309.2694</v>
      </c>
      <c r="E126" s="84">
        <f t="shared" si="2"/>
        <v>-472.121956</v>
      </c>
      <c r="F126" s="84">
        <f t="shared" si="3"/>
        <v>2867.121956</v>
      </c>
      <c r="G126" s="89">
        <f t="shared" si="5"/>
        <v>2395</v>
      </c>
      <c r="H126" s="84"/>
      <c r="I126" s="82"/>
      <c r="J126" s="84">
        <f t="shared" si="4"/>
        <v>-116176.3914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-116176.3914</v>
      </c>
      <c r="E127" s="84">
        <f t="shared" si="2"/>
        <v>-484.0682975</v>
      </c>
      <c r="F127" s="84">
        <f t="shared" si="3"/>
        <v>2879.068297</v>
      </c>
      <c r="G127" s="89">
        <f t="shared" si="5"/>
        <v>2395</v>
      </c>
      <c r="H127" s="84"/>
      <c r="I127" s="82"/>
      <c r="J127" s="84">
        <f t="shared" si="4"/>
        <v>-119055.4597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-119055.4597</v>
      </c>
      <c r="E128" s="84">
        <f t="shared" si="2"/>
        <v>-496.0644154</v>
      </c>
      <c r="F128" s="84">
        <f t="shared" si="3"/>
        <v>2891.064415</v>
      </c>
      <c r="G128" s="89">
        <f t="shared" si="5"/>
        <v>2395</v>
      </c>
      <c r="H128" s="84"/>
      <c r="I128" s="82"/>
      <c r="J128" s="84">
        <f t="shared" si="4"/>
        <v>-121946.5241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-121946.5241</v>
      </c>
      <c r="E129" s="84">
        <f t="shared" si="2"/>
        <v>-508.1105171</v>
      </c>
      <c r="F129" s="84">
        <f t="shared" si="3"/>
        <v>3741.710517</v>
      </c>
      <c r="G129" s="89">
        <v>3233.6</v>
      </c>
      <c r="H129" s="84"/>
      <c r="I129" s="82"/>
      <c r="J129" s="84">
        <f t="shared" si="4"/>
        <v>-125688.2346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94429"/>
    <pageSetUpPr/>
  </sheetPr>
  <sheetViews>
    <sheetView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2.63" defaultRowHeight="15.0"/>
  <cols>
    <col customWidth="1" min="1" max="1" width="8.0"/>
    <col customWidth="1" min="2" max="2" width="5.0"/>
    <col customWidth="1" min="3" max="3" width="3.88"/>
    <col customWidth="1" min="4" max="4" width="12.0"/>
    <col customWidth="1" min="5" max="6" width="10.0"/>
    <col customWidth="1" min="7" max="7" width="10.5"/>
    <col customWidth="1" min="8" max="8" width="9.13"/>
    <col customWidth="1" min="9" max="9" width="8.0"/>
    <col customWidth="1" min="10" max="10" width="12.13"/>
    <col customWidth="1" min="11" max="26" width="7.75"/>
  </cols>
  <sheetData>
    <row r="1">
      <c r="B1" s="4" t="s">
        <v>50</v>
      </c>
      <c r="C1" s="8"/>
      <c r="D1" s="64" t="s">
        <v>77</v>
      </c>
      <c r="E1" s="8"/>
      <c r="F1" s="8"/>
      <c r="G1" s="65" t="s">
        <v>51</v>
      </c>
      <c r="I1" s="66"/>
      <c r="J1" s="67"/>
      <c r="K1" s="8"/>
      <c r="L1" s="68" t="s">
        <v>52</v>
      </c>
      <c r="M1" s="69"/>
      <c r="N1" s="69"/>
      <c r="O1" s="69"/>
      <c r="P1" s="69"/>
      <c r="Q1" s="70"/>
    </row>
    <row r="2">
      <c r="B2" s="4" t="s">
        <v>53</v>
      </c>
      <c r="C2" s="8"/>
      <c r="D2" s="64" t="s">
        <v>85</v>
      </c>
      <c r="E2" s="8"/>
      <c r="F2" s="8"/>
      <c r="G2" s="65" t="s">
        <v>55</v>
      </c>
      <c r="I2" s="66"/>
      <c r="J2" s="67"/>
      <c r="K2" s="8"/>
      <c r="L2" s="71"/>
      <c r="Q2" s="72"/>
    </row>
    <row r="3">
      <c r="B3" s="4" t="s">
        <v>56</v>
      </c>
      <c r="C3" s="8"/>
      <c r="D3" s="64" t="s">
        <v>79</v>
      </c>
      <c r="E3" s="8"/>
      <c r="F3" s="8"/>
      <c r="G3" s="65" t="s">
        <v>58</v>
      </c>
      <c r="I3" s="66"/>
      <c r="J3" s="67"/>
      <c r="K3" s="8"/>
      <c r="L3" s="71"/>
      <c r="Q3" s="72"/>
    </row>
    <row r="4">
      <c r="B4" s="4" t="s">
        <v>59</v>
      </c>
      <c r="C4" s="8"/>
      <c r="D4" s="64">
        <v>10.0</v>
      </c>
      <c r="E4" s="8" t="s">
        <v>60</v>
      </c>
      <c r="F4" s="8"/>
      <c r="G4" s="73"/>
      <c r="I4" s="66"/>
      <c r="J4" s="67"/>
      <c r="K4" s="8"/>
      <c r="L4" s="71"/>
      <c r="Q4" s="72"/>
    </row>
    <row r="5">
      <c r="B5" s="4" t="s">
        <v>61</v>
      </c>
      <c r="C5" s="8"/>
      <c r="D5" s="74">
        <v>0.05</v>
      </c>
      <c r="E5" s="8" t="s">
        <v>20</v>
      </c>
      <c r="F5" s="8"/>
      <c r="G5" s="65" t="s">
        <v>62</v>
      </c>
      <c r="I5" s="66"/>
      <c r="J5" s="67"/>
      <c r="K5" s="8"/>
      <c r="L5" s="71"/>
      <c r="Q5" s="72"/>
    </row>
    <row r="6" ht="11.25" customHeight="1">
      <c r="B6" s="4"/>
      <c r="C6" s="8"/>
      <c r="D6" s="8"/>
      <c r="E6" s="8"/>
      <c r="F6" s="13">
        <f>SUM(F10:F129)</f>
        <v>73750.36247</v>
      </c>
      <c r="G6" s="26"/>
      <c r="H6" s="8"/>
      <c r="I6" s="8"/>
      <c r="J6" s="8"/>
      <c r="K6" s="8"/>
      <c r="L6" s="71"/>
      <c r="Q6" s="72"/>
    </row>
    <row r="7" ht="15.75" customHeight="1">
      <c r="B7" s="8"/>
      <c r="C7" s="8"/>
      <c r="D7" s="75" t="s">
        <v>63</v>
      </c>
      <c r="E7" s="75" t="s">
        <v>23</v>
      </c>
      <c r="F7" s="75" t="s">
        <v>64</v>
      </c>
      <c r="G7" s="76" t="s">
        <v>65</v>
      </c>
      <c r="H7" s="75" t="s">
        <v>66</v>
      </c>
      <c r="I7" s="75" t="s">
        <v>67</v>
      </c>
      <c r="J7" s="8"/>
      <c r="K7" s="8"/>
      <c r="L7" s="77"/>
      <c r="M7" s="78"/>
      <c r="N7" s="78"/>
      <c r="O7" s="78"/>
      <c r="P7" s="78"/>
      <c r="Q7" s="79"/>
    </row>
    <row r="8" ht="17.25" customHeight="1">
      <c r="B8" s="8"/>
      <c r="C8" s="8"/>
      <c r="D8" s="75" t="s">
        <v>68</v>
      </c>
      <c r="E8" s="75" t="s">
        <v>67</v>
      </c>
      <c r="F8" s="75" t="s">
        <v>69</v>
      </c>
      <c r="G8" s="76" t="s">
        <v>70</v>
      </c>
      <c r="H8" s="75" t="s">
        <v>70</v>
      </c>
      <c r="I8" s="75" t="s">
        <v>61</v>
      </c>
      <c r="J8" s="75" t="s">
        <v>71</v>
      </c>
      <c r="K8" s="8"/>
      <c r="M8" s="80"/>
    </row>
    <row r="9" ht="17.25" customHeight="1">
      <c r="A9" s="81"/>
      <c r="B9" s="82">
        <v>2018.0</v>
      </c>
      <c r="C9" s="81" t="s">
        <v>41</v>
      </c>
      <c r="D9" s="83"/>
      <c r="E9" s="84"/>
      <c r="F9" s="84"/>
      <c r="G9" s="85" t="s">
        <v>72</v>
      </c>
      <c r="H9" s="84"/>
      <c r="I9" s="86">
        <f>D5</f>
        <v>0.05</v>
      </c>
      <c r="J9" s="85">
        <v>10000.0</v>
      </c>
      <c r="K9" s="81"/>
      <c r="L9" s="81"/>
      <c r="M9" s="87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7.25" customHeight="1">
      <c r="A10" s="81">
        <v>1.0</v>
      </c>
      <c r="B10" s="82">
        <v>2019.0</v>
      </c>
      <c r="C10" s="88" t="s">
        <v>16</v>
      </c>
      <c r="D10" s="83">
        <f t="shared" ref="D10:D129" si="1">+J9</f>
        <v>10000</v>
      </c>
      <c r="E10" s="84">
        <f t="shared" ref="E10:E129" si="2">+D10*$I$9/12</f>
        <v>41.66666667</v>
      </c>
      <c r="F10" s="84">
        <f t="shared" ref="F10:F129" si="3">G10-E10</f>
        <v>457.3333333</v>
      </c>
      <c r="G10" s="89">
        <v>499.0</v>
      </c>
      <c r="H10" s="84"/>
      <c r="I10" s="82"/>
      <c r="J10" s="84">
        <f t="shared" ref="J10:J129" si="4">+D10+E10-G10-H10</f>
        <v>9542.666667</v>
      </c>
      <c r="K10" s="81" t="s">
        <v>73</v>
      </c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ht="17.25" customHeight="1">
      <c r="A11" s="81">
        <v>2.0</v>
      </c>
      <c r="B11" s="82">
        <v>2019.0</v>
      </c>
      <c r="C11" s="82" t="s">
        <v>18</v>
      </c>
      <c r="D11" s="83">
        <f t="shared" si="1"/>
        <v>9542.666667</v>
      </c>
      <c r="E11" s="84">
        <f t="shared" si="2"/>
        <v>39.76111111</v>
      </c>
      <c r="F11" s="84">
        <f t="shared" si="3"/>
        <v>459.2388889</v>
      </c>
      <c r="G11" s="89">
        <f t="shared" ref="G11:G128" si="5">+G10</f>
        <v>499</v>
      </c>
      <c r="H11" s="84"/>
      <c r="I11" s="82"/>
      <c r="J11" s="84">
        <f t="shared" si="4"/>
        <v>9083.427778</v>
      </c>
      <c r="K11" s="81"/>
      <c r="L11" s="81"/>
      <c r="M11" s="8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ht="17.25" customHeight="1">
      <c r="A12" s="81">
        <v>3.0</v>
      </c>
      <c r="B12" s="82">
        <v>2019.0</v>
      </c>
      <c r="C12" s="82" t="s">
        <v>19</v>
      </c>
      <c r="D12" s="83">
        <f t="shared" si="1"/>
        <v>9083.427778</v>
      </c>
      <c r="E12" s="84">
        <f t="shared" si="2"/>
        <v>37.84761574</v>
      </c>
      <c r="F12" s="84">
        <f t="shared" si="3"/>
        <v>461.1523843</v>
      </c>
      <c r="G12" s="89">
        <f t="shared" si="5"/>
        <v>499</v>
      </c>
      <c r="H12" s="84"/>
      <c r="I12" s="82"/>
      <c r="J12" s="84">
        <f t="shared" si="4"/>
        <v>8622.275394</v>
      </c>
      <c r="K12" s="81"/>
      <c r="L12" s="81"/>
      <c r="M12" s="90">
        <f t="array" ref="M12">INDEX(B8:M108,MATCH(5,A8:A108,0),MATCH("End Balance",B8:M8,0))</f>
        <v>7694.198214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ht="17.25" customHeight="1">
      <c r="A13" s="81">
        <v>4.0</v>
      </c>
      <c r="B13" s="82">
        <v>2019.0</v>
      </c>
      <c r="C13" s="82" t="s">
        <v>24</v>
      </c>
      <c r="D13" s="83">
        <f t="shared" si="1"/>
        <v>8622.275394</v>
      </c>
      <c r="E13" s="84">
        <f t="shared" si="2"/>
        <v>35.92614747</v>
      </c>
      <c r="F13" s="84">
        <f t="shared" si="3"/>
        <v>463.0738525</v>
      </c>
      <c r="G13" s="89">
        <f t="shared" si="5"/>
        <v>499</v>
      </c>
      <c r="H13" s="84"/>
      <c r="I13" s="82"/>
      <c r="J13" s="84">
        <f t="shared" si="4"/>
        <v>8159.201541</v>
      </c>
      <c r="K13" s="81"/>
      <c r="L13" s="81"/>
      <c r="M13" s="8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7.25" customHeight="1">
      <c r="A14" s="81">
        <v>5.0</v>
      </c>
      <c r="B14" s="82">
        <v>2019.0</v>
      </c>
      <c r="C14" s="82" t="s">
        <v>26</v>
      </c>
      <c r="D14" s="83">
        <f t="shared" si="1"/>
        <v>8159.201541</v>
      </c>
      <c r="E14" s="84">
        <f t="shared" si="2"/>
        <v>33.99667309</v>
      </c>
      <c r="F14" s="84">
        <f t="shared" si="3"/>
        <v>465.0033269</v>
      </c>
      <c r="G14" s="89">
        <f t="shared" si="5"/>
        <v>499</v>
      </c>
      <c r="H14" s="84"/>
      <c r="I14" s="82"/>
      <c r="J14" s="84">
        <f t="shared" si="4"/>
        <v>7694.198214</v>
      </c>
      <c r="K14" s="81"/>
      <c r="L14" s="81"/>
      <c r="M14" s="87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ht="17.25" customHeight="1">
      <c r="A15" s="81">
        <v>6.0</v>
      </c>
      <c r="B15" s="82">
        <v>2019.0</v>
      </c>
      <c r="C15" s="82" t="s">
        <v>28</v>
      </c>
      <c r="D15" s="83">
        <f t="shared" si="1"/>
        <v>7694.198214</v>
      </c>
      <c r="E15" s="84">
        <f t="shared" si="2"/>
        <v>32.05915923</v>
      </c>
      <c r="F15" s="84">
        <f t="shared" si="3"/>
        <v>466.9408408</v>
      </c>
      <c r="G15" s="89">
        <f t="shared" si="5"/>
        <v>499</v>
      </c>
      <c r="H15" s="84"/>
      <c r="I15" s="82"/>
      <c r="J15" s="84">
        <f t="shared" si="4"/>
        <v>7227.257373</v>
      </c>
      <c r="K15" s="81"/>
      <c r="L15" s="81"/>
      <c r="M15" s="87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ht="17.25" customHeight="1">
      <c r="A16" s="81">
        <v>7.0</v>
      </c>
      <c r="B16" s="82">
        <v>2019.0</v>
      </c>
      <c r="C16" s="82" t="s">
        <v>30</v>
      </c>
      <c r="D16" s="83">
        <f t="shared" si="1"/>
        <v>7227.257373</v>
      </c>
      <c r="E16" s="84">
        <f t="shared" si="2"/>
        <v>30.11357239</v>
      </c>
      <c r="F16" s="84">
        <f t="shared" si="3"/>
        <v>468.8864276</v>
      </c>
      <c r="G16" s="89">
        <f t="shared" si="5"/>
        <v>499</v>
      </c>
      <c r="H16" s="84"/>
      <c r="I16" s="82"/>
      <c r="J16" s="84">
        <f t="shared" si="4"/>
        <v>6758.370946</v>
      </c>
      <c r="K16" s="81"/>
      <c r="L16" s="81"/>
      <c r="M16" s="8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ht="17.25" customHeight="1">
      <c r="A17" s="81">
        <v>8.0</v>
      </c>
      <c r="B17" s="82">
        <v>2019.0</v>
      </c>
      <c r="C17" s="82" t="s">
        <v>32</v>
      </c>
      <c r="D17" s="83">
        <f t="shared" si="1"/>
        <v>6758.370946</v>
      </c>
      <c r="E17" s="84">
        <f t="shared" si="2"/>
        <v>28.15987894</v>
      </c>
      <c r="F17" s="84">
        <f t="shared" si="3"/>
        <v>470.8401211</v>
      </c>
      <c r="G17" s="89">
        <f t="shared" si="5"/>
        <v>499</v>
      </c>
      <c r="H17" s="84"/>
      <c r="I17" s="82"/>
      <c r="J17" s="84">
        <f t="shared" si="4"/>
        <v>6287.530825</v>
      </c>
      <c r="K17" s="81"/>
      <c r="L17" s="81"/>
      <c r="M17" s="87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7.25" customHeight="1">
      <c r="A18" s="81">
        <v>9.0</v>
      </c>
      <c r="B18" s="82">
        <v>2019.0</v>
      </c>
      <c r="C18" s="82" t="s">
        <v>35</v>
      </c>
      <c r="D18" s="83">
        <f t="shared" si="1"/>
        <v>6287.530825</v>
      </c>
      <c r="E18" s="84">
        <f t="shared" si="2"/>
        <v>26.1980451</v>
      </c>
      <c r="F18" s="84">
        <f t="shared" si="3"/>
        <v>472.8019549</v>
      </c>
      <c r="G18" s="89">
        <f t="shared" si="5"/>
        <v>499</v>
      </c>
      <c r="H18" s="84"/>
      <c r="I18" s="82"/>
      <c r="J18" s="84">
        <f t="shared" si="4"/>
        <v>5814.72887</v>
      </c>
      <c r="K18" s="81"/>
      <c r="L18" s="81"/>
      <c r="M18" s="87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7.25" customHeight="1">
      <c r="A19" s="81">
        <v>10.0</v>
      </c>
      <c r="B19" s="82">
        <v>2019.0</v>
      </c>
      <c r="C19" s="82" t="s">
        <v>37</v>
      </c>
      <c r="D19" s="83">
        <f t="shared" si="1"/>
        <v>5814.72887</v>
      </c>
      <c r="E19" s="84">
        <f t="shared" si="2"/>
        <v>24.22803696</v>
      </c>
      <c r="F19" s="84">
        <f t="shared" si="3"/>
        <v>474.771963</v>
      </c>
      <c r="G19" s="89">
        <f t="shared" si="5"/>
        <v>499</v>
      </c>
      <c r="H19" s="84"/>
      <c r="I19" s="82"/>
      <c r="J19" s="84">
        <f t="shared" si="4"/>
        <v>5339.956907</v>
      </c>
      <c r="K19" s="81"/>
      <c r="L19" s="81"/>
      <c r="M19" s="87" t="s">
        <v>33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7.25" customHeight="1">
      <c r="A20" s="81">
        <v>11.0</v>
      </c>
      <c r="B20" s="82">
        <v>2019.0</v>
      </c>
      <c r="C20" s="82" t="s">
        <v>39</v>
      </c>
      <c r="D20" s="83">
        <f t="shared" si="1"/>
        <v>5339.956907</v>
      </c>
      <c r="E20" s="84">
        <f t="shared" si="2"/>
        <v>22.24982044</v>
      </c>
      <c r="F20" s="84">
        <f t="shared" si="3"/>
        <v>476.7501796</v>
      </c>
      <c r="G20" s="89">
        <f t="shared" si="5"/>
        <v>499</v>
      </c>
      <c r="H20" s="84"/>
      <c r="I20" s="82"/>
      <c r="J20" s="84">
        <f t="shared" si="4"/>
        <v>4863.206727</v>
      </c>
      <c r="K20" s="81"/>
      <c r="L20" s="81"/>
      <c r="M20" s="87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7.25" customHeight="1">
      <c r="A21" s="81">
        <v>12.0</v>
      </c>
      <c r="B21" s="82">
        <v>2019.0</v>
      </c>
      <c r="C21" s="82" t="s">
        <v>41</v>
      </c>
      <c r="D21" s="83">
        <f t="shared" si="1"/>
        <v>4863.206727</v>
      </c>
      <c r="E21" s="84">
        <f t="shared" si="2"/>
        <v>20.26336136</v>
      </c>
      <c r="F21" s="84">
        <f t="shared" si="3"/>
        <v>478.7366386</v>
      </c>
      <c r="G21" s="89">
        <f t="shared" si="5"/>
        <v>499</v>
      </c>
      <c r="H21" s="84"/>
      <c r="I21" s="82"/>
      <c r="J21" s="84">
        <f t="shared" si="4"/>
        <v>4384.470089</v>
      </c>
      <c r="K21" s="81"/>
      <c r="L21" s="81"/>
      <c r="M21" s="87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7.25" customHeight="1">
      <c r="A22" s="81">
        <v>13.0</v>
      </c>
      <c r="B22" s="82">
        <v>2020.0</v>
      </c>
      <c r="C22" s="88" t="s">
        <v>16</v>
      </c>
      <c r="D22" s="83">
        <f t="shared" si="1"/>
        <v>4384.470089</v>
      </c>
      <c r="E22" s="84">
        <f t="shared" si="2"/>
        <v>18.26862537</v>
      </c>
      <c r="F22" s="84">
        <f t="shared" si="3"/>
        <v>480.7313746</v>
      </c>
      <c r="G22" s="89">
        <f t="shared" si="5"/>
        <v>499</v>
      </c>
      <c r="H22" s="84"/>
      <c r="I22" s="82"/>
      <c r="J22" s="84">
        <f t="shared" si="4"/>
        <v>3903.738714</v>
      </c>
      <c r="K22" s="81"/>
      <c r="L22" s="81"/>
      <c r="M22" s="87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7.25" customHeight="1">
      <c r="A23" s="81">
        <v>14.0</v>
      </c>
      <c r="B23" s="82">
        <v>2020.0</v>
      </c>
      <c r="C23" s="82" t="s">
        <v>18</v>
      </c>
      <c r="D23" s="83">
        <f t="shared" si="1"/>
        <v>3903.738714</v>
      </c>
      <c r="E23" s="84">
        <f t="shared" si="2"/>
        <v>16.26557797</v>
      </c>
      <c r="F23" s="84">
        <f t="shared" si="3"/>
        <v>482.734422</v>
      </c>
      <c r="G23" s="89">
        <f t="shared" si="5"/>
        <v>499</v>
      </c>
      <c r="H23" s="84"/>
      <c r="I23" s="82"/>
      <c r="J23" s="84">
        <f t="shared" si="4"/>
        <v>3421.004292</v>
      </c>
      <c r="K23" s="81"/>
      <c r="L23" s="81"/>
      <c r="M23" s="87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7.25" customHeight="1">
      <c r="A24" s="81">
        <v>15.0</v>
      </c>
      <c r="B24" s="82">
        <v>2020.0</v>
      </c>
      <c r="C24" s="82" t="s">
        <v>19</v>
      </c>
      <c r="D24" s="83">
        <f t="shared" si="1"/>
        <v>3421.004292</v>
      </c>
      <c r="E24" s="84">
        <f t="shared" si="2"/>
        <v>14.25418455</v>
      </c>
      <c r="F24" s="84">
        <f t="shared" si="3"/>
        <v>484.7458155</v>
      </c>
      <c r="G24" s="89">
        <f t="shared" si="5"/>
        <v>499</v>
      </c>
      <c r="H24" s="84"/>
      <c r="I24" s="82"/>
      <c r="J24" s="84">
        <f t="shared" si="4"/>
        <v>2936.258476</v>
      </c>
      <c r="K24" s="81"/>
      <c r="L24" s="81"/>
      <c r="M24" s="87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7.25" customHeight="1">
      <c r="A25" s="81">
        <v>16.0</v>
      </c>
      <c r="B25" s="82">
        <v>2020.0</v>
      </c>
      <c r="C25" s="82" t="s">
        <v>24</v>
      </c>
      <c r="D25" s="83">
        <f t="shared" si="1"/>
        <v>2936.258476</v>
      </c>
      <c r="E25" s="84">
        <f t="shared" si="2"/>
        <v>12.23441032</v>
      </c>
      <c r="F25" s="84">
        <f t="shared" si="3"/>
        <v>486.7655897</v>
      </c>
      <c r="G25" s="89">
        <f t="shared" si="5"/>
        <v>499</v>
      </c>
      <c r="H25" s="84"/>
      <c r="I25" s="82"/>
      <c r="J25" s="84">
        <f t="shared" si="4"/>
        <v>2449.492887</v>
      </c>
      <c r="K25" s="81"/>
      <c r="L25" s="81"/>
      <c r="M25" s="87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17.25" customHeight="1">
      <c r="A26" s="81">
        <v>17.0</v>
      </c>
      <c r="B26" s="82">
        <v>2020.0</v>
      </c>
      <c r="C26" s="82" t="s">
        <v>26</v>
      </c>
      <c r="D26" s="83">
        <f t="shared" si="1"/>
        <v>2449.492887</v>
      </c>
      <c r="E26" s="84">
        <f t="shared" si="2"/>
        <v>10.20622036</v>
      </c>
      <c r="F26" s="84">
        <f t="shared" si="3"/>
        <v>488.7937796</v>
      </c>
      <c r="G26" s="89">
        <f t="shared" si="5"/>
        <v>499</v>
      </c>
      <c r="H26" s="84"/>
      <c r="I26" s="82"/>
      <c r="J26" s="84">
        <f t="shared" si="4"/>
        <v>1960.699107</v>
      </c>
      <c r="K26" s="81"/>
      <c r="L26" s="81"/>
      <c r="M26" s="8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7.25" customHeight="1">
      <c r="A27" s="81">
        <v>18.0</v>
      </c>
      <c r="B27" s="82">
        <v>2020.0</v>
      </c>
      <c r="C27" s="82" t="s">
        <v>28</v>
      </c>
      <c r="D27" s="83">
        <f t="shared" si="1"/>
        <v>1960.699107</v>
      </c>
      <c r="E27" s="84">
        <f t="shared" si="2"/>
        <v>8.169579613</v>
      </c>
      <c r="F27" s="84">
        <f t="shared" si="3"/>
        <v>490.8304204</v>
      </c>
      <c r="G27" s="89">
        <f t="shared" si="5"/>
        <v>499</v>
      </c>
      <c r="H27" s="84"/>
      <c r="I27" s="82"/>
      <c r="J27" s="84">
        <f t="shared" si="4"/>
        <v>1469.868687</v>
      </c>
      <c r="K27" s="81"/>
      <c r="L27" s="81"/>
      <c r="M27" s="8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7.25" customHeight="1">
      <c r="A28" s="81">
        <v>19.0</v>
      </c>
      <c r="B28" s="82">
        <v>2020.0</v>
      </c>
      <c r="C28" s="82" t="s">
        <v>30</v>
      </c>
      <c r="D28" s="83">
        <f t="shared" si="1"/>
        <v>1469.868687</v>
      </c>
      <c r="E28" s="84">
        <f t="shared" si="2"/>
        <v>6.124452861</v>
      </c>
      <c r="F28" s="84">
        <f t="shared" si="3"/>
        <v>492.8755471</v>
      </c>
      <c r="G28" s="89">
        <f t="shared" si="5"/>
        <v>499</v>
      </c>
      <c r="H28" s="84"/>
      <c r="I28" s="82"/>
      <c r="J28" s="84">
        <f t="shared" si="4"/>
        <v>976.9931395</v>
      </c>
      <c r="K28" s="81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7.25" customHeight="1">
      <c r="A29" s="81">
        <v>20.0</v>
      </c>
      <c r="B29" s="82">
        <v>2020.0</v>
      </c>
      <c r="C29" s="82" t="s">
        <v>32</v>
      </c>
      <c r="D29" s="83">
        <f t="shared" si="1"/>
        <v>976.9931395</v>
      </c>
      <c r="E29" s="84">
        <f t="shared" si="2"/>
        <v>4.070804748</v>
      </c>
      <c r="F29" s="84">
        <f t="shared" si="3"/>
        <v>494.9291953</v>
      </c>
      <c r="G29" s="89">
        <f t="shared" si="5"/>
        <v>499</v>
      </c>
      <c r="H29" s="84"/>
      <c r="I29" s="82"/>
      <c r="J29" s="84">
        <f t="shared" si="4"/>
        <v>482.0639443</v>
      </c>
      <c r="K29" s="81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7.25" customHeight="1">
      <c r="A30" s="81">
        <v>21.0</v>
      </c>
      <c r="B30" s="82">
        <v>2020.0</v>
      </c>
      <c r="C30" s="82" t="s">
        <v>35</v>
      </c>
      <c r="D30" s="83">
        <f t="shared" si="1"/>
        <v>482.0639443</v>
      </c>
      <c r="E30" s="84">
        <f t="shared" si="2"/>
        <v>2.008599768</v>
      </c>
      <c r="F30" s="84">
        <f t="shared" si="3"/>
        <v>496.9914002</v>
      </c>
      <c r="G30" s="89">
        <f t="shared" si="5"/>
        <v>499</v>
      </c>
      <c r="H30" s="84"/>
      <c r="I30" s="82"/>
      <c r="J30" s="84">
        <f t="shared" si="4"/>
        <v>-14.92745594</v>
      </c>
      <c r="K30" s="81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7.25" customHeight="1">
      <c r="A31" s="81">
        <v>22.0</v>
      </c>
      <c r="B31" s="82">
        <v>2020.0</v>
      </c>
      <c r="C31" s="82" t="s">
        <v>37</v>
      </c>
      <c r="D31" s="83">
        <f t="shared" si="1"/>
        <v>-14.92745594</v>
      </c>
      <c r="E31" s="84">
        <f t="shared" si="2"/>
        <v>-0.06219773307</v>
      </c>
      <c r="F31" s="84">
        <f t="shared" si="3"/>
        <v>499.0621977</v>
      </c>
      <c r="G31" s="89">
        <f t="shared" si="5"/>
        <v>499</v>
      </c>
      <c r="H31" s="84"/>
      <c r="I31" s="82"/>
      <c r="J31" s="84">
        <f t="shared" si="4"/>
        <v>-513.9896537</v>
      </c>
      <c r="K31" s="81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7.25" customHeight="1">
      <c r="A32" s="91">
        <v>23.0</v>
      </c>
      <c r="B32" s="82">
        <v>2020.0</v>
      </c>
      <c r="C32" s="82" t="s">
        <v>39</v>
      </c>
      <c r="D32" s="83">
        <f t="shared" si="1"/>
        <v>-513.9896537</v>
      </c>
      <c r="E32" s="84">
        <f t="shared" si="2"/>
        <v>-2.141623557</v>
      </c>
      <c r="F32" s="84">
        <f t="shared" si="3"/>
        <v>501.1416236</v>
      </c>
      <c r="G32" s="89">
        <f t="shared" si="5"/>
        <v>499</v>
      </c>
      <c r="H32" s="84"/>
      <c r="I32" s="82"/>
      <c r="J32" s="84">
        <f t="shared" si="4"/>
        <v>-1015.131277</v>
      </c>
      <c r="K32" s="8"/>
      <c r="M32" s="80"/>
    </row>
    <row r="33" ht="17.25" customHeight="1">
      <c r="A33" s="91">
        <v>24.0</v>
      </c>
      <c r="B33" s="82">
        <v>2020.0</v>
      </c>
      <c r="C33" s="82" t="s">
        <v>41</v>
      </c>
      <c r="D33" s="83">
        <f t="shared" si="1"/>
        <v>-1015.131277</v>
      </c>
      <c r="E33" s="84">
        <f t="shared" si="2"/>
        <v>-4.229713655</v>
      </c>
      <c r="F33" s="84">
        <f t="shared" si="3"/>
        <v>503.2297137</v>
      </c>
      <c r="G33" s="89">
        <f t="shared" si="5"/>
        <v>499</v>
      </c>
      <c r="H33" s="84"/>
      <c r="I33" s="82"/>
      <c r="J33" s="84">
        <f t="shared" si="4"/>
        <v>-1518.360991</v>
      </c>
      <c r="K33" s="8"/>
      <c r="M33" s="80"/>
    </row>
    <row r="34" ht="17.25" customHeight="1">
      <c r="A34" s="91">
        <v>25.0</v>
      </c>
      <c r="B34" s="82">
        <v>2021.0</v>
      </c>
      <c r="C34" s="88" t="s">
        <v>16</v>
      </c>
      <c r="D34" s="83">
        <f t="shared" si="1"/>
        <v>-1518.360991</v>
      </c>
      <c r="E34" s="84">
        <f t="shared" si="2"/>
        <v>-6.326504129</v>
      </c>
      <c r="F34" s="84">
        <f t="shared" si="3"/>
        <v>505.3265041</v>
      </c>
      <c r="G34" s="89">
        <f t="shared" si="5"/>
        <v>499</v>
      </c>
      <c r="H34" s="84"/>
      <c r="I34" s="82"/>
      <c r="J34" s="84">
        <f t="shared" si="4"/>
        <v>-2023.687495</v>
      </c>
      <c r="K34" s="8"/>
      <c r="M34" s="80"/>
    </row>
    <row r="35" ht="17.25" customHeight="1">
      <c r="A35" s="91">
        <v>26.0</v>
      </c>
      <c r="B35" s="82">
        <v>2021.0</v>
      </c>
      <c r="C35" s="82" t="s">
        <v>18</v>
      </c>
      <c r="D35" s="83">
        <f t="shared" si="1"/>
        <v>-2023.687495</v>
      </c>
      <c r="E35" s="84">
        <f t="shared" si="2"/>
        <v>-8.432031229</v>
      </c>
      <c r="F35" s="84">
        <f t="shared" si="3"/>
        <v>507.4320312</v>
      </c>
      <c r="G35" s="89">
        <f t="shared" si="5"/>
        <v>499</v>
      </c>
      <c r="H35" s="84"/>
      <c r="I35" s="82"/>
      <c r="J35" s="84">
        <f t="shared" si="4"/>
        <v>-2531.119526</v>
      </c>
      <c r="K35" s="8"/>
      <c r="M35" s="80"/>
    </row>
    <row r="36" ht="17.25" customHeight="1">
      <c r="A36" s="91">
        <v>27.0</v>
      </c>
      <c r="B36" s="82">
        <v>2021.0</v>
      </c>
      <c r="C36" s="82" t="s">
        <v>19</v>
      </c>
      <c r="D36" s="83">
        <f t="shared" si="1"/>
        <v>-2531.119526</v>
      </c>
      <c r="E36" s="84">
        <f t="shared" si="2"/>
        <v>-10.54633136</v>
      </c>
      <c r="F36" s="84">
        <f t="shared" si="3"/>
        <v>509.5463314</v>
      </c>
      <c r="G36" s="89">
        <f t="shared" si="5"/>
        <v>499</v>
      </c>
      <c r="H36" s="84"/>
      <c r="I36" s="82"/>
      <c r="J36" s="84">
        <f t="shared" si="4"/>
        <v>-3040.665858</v>
      </c>
      <c r="K36" s="8"/>
      <c r="M36" s="80"/>
    </row>
    <row r="37" ht="17.25" customHeight="1">
      <c r="A37" s="91">
        <v>28.0</v>
      </c>
      <c r="B37" s="82">
        <v>2021.0</v>
      </c>
      <c r="C37" s="82" t="s">
        <v>24</v>
      </c>
      <c r="D37" s="83">
        <f t="shared" si="1"/>
        <v>-3040.665858</v>
      </c>
      <c r="E37" s="84">
        <f t="shared" si="2"/>
        <v>-12.66944107</v>
      </c>
      <c r="F37" s="84">
        <f t="shared" si="3"/>
        <v>511.6694411</v>
      </c>
      <c r="G37" s="89">
        <f t="shared" si="5"/>
        <v>499</v>
      </c>
      <c r="H37" s="84"/>
      <c r="I37" s="82"/>
      <c r="J37" s="84">
        <f t="shared" si="4"/>
        <v>-3552.335299</v>
      </c>
      <c r="K37" s="8"/>
      <c r="M37" s="80"/>
    </row>
    <row r="38" ht="17.25" customHeight="1">
      <c r="A38" s="91">
        <v>29.0</v>
      </c>
      <c r="B38" s="82">
        <v>2021.0</v>
      </c>
      <c r="C38" s="82" t="s">
        <v>26</v>
      </c>
      <c r="D38" s="83">
        <f t="shared" si="1"/>
        <v>-3552.335299</v>
      </c>
      <c r="E38" s="84">
        <f t="shared" si="2"/>
        <v>-14.80139708</v>
      </c>
      <c r="F38" s="84">
        <f t="shared" si="3"/>
        <v>513.8013971</v>
      </c>
      <c r="G38" s="89">
        <f t="shared" si="5"/>
        <v>499</v>
      </c>
      <c r="H38" s="84"/>
      <c r="I38" s="82"/>
      <c r="J38" s="84">
        <f t="shared" si="4"/>
        <v>-4066.136696</v>
      </c>
      <c r="K38" s="8"/>
      <c r="M38" s="80"/>
    </row>
    <row r="39" ht="17.25" customHeight="1">
      <c r="A39" s="91">
        <v>30.0</v>
      </c>
      <c r="B39" s="82">
        <v>2021.0</v>
      </c>
      <c r="C39" s="82" t="s">
        <v>28</v>
      </c>
      <c r="D39" s="83">
        <f t="shared" si="1"/>
        <v>-4066.136696</v>
      </c>
      <c r="E39" s="84">
        <f t="shared" si="2"/>
        <v>-16.94223623</v>
      </c>
      <c r="F39" s="84">
        <f t="shared" si="3"/>
        <v>515.9422362</v>
      </c>
      <c r="G39" s="89">
        <f t="shared" si="5"/>
        <v>499</v>
      </c>
      <c r="H39" s="84"/>
      <c r="I39" s="82"/>
      <c r="J39" s="84">
        <f t="shared" si="4"/>
        <v>-4582.078932</v>
      </c>
      <c r="K39" s="8"/>
      <c r="M39" s="80"/>
    </row>
    <row r="40" ht="17.25" customHeight="1">
      <c r="A40" s="91">
        <v>31.0</v>
      </c>
      <c r="B40" s="82">
        <v>2021.0</v>
      </c>
      <c r="C40" s="82" t="s">
        <v>30</v>
      </c>
      <c r="D40" s="83">
        <f t="shared" si="1"/>
        <v>-4582.078932</v>
      </c>
      <c r="E40" s="84">
        <f t="shared" si="2"/>
        <v>-19.09199555</v>
      </c>
      <c r="F40" s="84">
        <f t="shared" si="3"/>
        <v>518.0919955</v>
      </c>
      <c r="G40" s="89">
        <f t="shared" si="5"/>
        <v>499</v>
      </c>
      <c r="H40" s="84"/>
      <c r="I40" s="82"/>
      <c r="J40" s="84">
        <f t="shared" si="4"/>
        <v>-5100.170928</v>
      </c>
      <c r="K40" s="8"/>
      <c r="M40" s="80"/>
    </row>
    <row r="41" ht="17.25" customHeight="1">
      <c r="A41" s="91">
        <v>32.0</v>
      </c>
      <c r="B41" s="82">
        <v>2021.0</v>
      </c>
      <c r="C41" s="82" t="s">
        <v>32</v>
      </c>
      <c r="D41" s="83">
        <f t="shared" si="1"/>
        <v>-5100.170928</v>
      </c>
      <c r="E41" s="84">
        <f t="shared" si="2"/>
        <v>-21.2507122</v>
      </c>
      <c r="F41" s="84">
        <f t="shared" si="3"/>
        <v>520.2507122</v>
      </c>
      <c r="G41" s="89">
        <f t="shared" si="5"/>
        <v>499</v>
      </c>
      <c r="H41" s="84"/>
      <c r="I41" s="82"/>
      <c r="J41" s="84">
        <f t="shared" si="4"/>
        <v>-5620.42164</v>
      </c>
      <c r="K41" s="8"/>
      <c r="M41" s="80"/>
    </row>
    <row r="42" ht="17.25" customHeight="1">
      <c r="A42" s="91">
        <v>33.0</v>
      </c>
      <c r="B42" s="82">
        <v>2021.0</v>
      </c>
      <c r="C42" s="82" t="s">
        <v>35</v>
      </c>
      <c r="D42" s="83">
        <f t="shared" si="1"/>
        <v>-5620.42164</v>
      </c>
      <c r="E42" s="84">
        <f t="shared" si="2"/>
        <v>-23.4184235</v>
      </c>
      <c r="F42" s="84">
        <f t="shared" si="3"/>
        <v>522.4184235</v>
      </c>
      <c r="G42" s="89">
        <f t="shared" si="5"/>
        <v>499</v>
      </c>
      <c r="H42" s="84"/>
      <c r="I42" s="82"/>
      <c r="J42" s="84">
        <f t="shared" si="4"/>
        <v>-6142.840063</v>
      </c>
      <c r="K42" s="8"/>
      <c r="M42" s="80"/>
    </row>
    <row r="43" ht="17.25" customHeight="1">
      <c r="A43" s="91">
        <v>34.0</v>
      </c>
      <c r="B43" s="82">
        <v>2021.0</v>
      </c>
      <c r="C43" s="82" t="s">
        <v>37</v>
      </c>
      <c r="D43" s="83">
        <f t="shared" si="1"/>
        <v>-6142.840063</v>
      </c>
      <c r="E43" s="84">
        <f t="shared" si="2"/>
        <v>-25.59516693</v>
      </c>
      <c r="F43" s="84">
        <f t="shared" si="3"/>
        <v>524.5951669</v>
      </c>
      <c r="G43" s="89">
        <f t="shared" si="5"/>
        <v>499</v>
      </c>
      <c r="H43" s="84"/>
      <c r="I43" s="82"/>
      <c r="J43" s="84">
        <f t="shared" si="4"/>
        <v>-6667.43523</v>
      </c>
      <c r="K43" s="8"/>
      <c r="M43" s="80"/>
    </row>
    <row r="44" ht="17.25" customHeight="1">
      <c r="A44" s="91">
        <v>35.0</v>
      </c>
      <c r="B44" s="82">
        <v>2021.0</v>
      </c>
      <c r="C44" s="82" t="s">
        <v>39</v>
      </c>
      <c r="D44" s="83">
        <f t="shared" si="1"/>
        <v>-6667.43523</v>
      </c>
      <c r="E44" s="84">
        <f t="shared" si="2"/>
        <v>-27.78098013</v>
      </c>
      <c r="F44" s="84">
        <f t="shared" si="3"/>
        <v>526.7809801</v>
      </c>
      <c r="G44" s="89">
        <f t="shared" si="5"/>
        <v>499</v>
      </c>
      <c r="H44" s="84"/>
      <c r="I44" s="82"/>
      <c r="J44" s="84">
        <f t="shared" si="4"/>
        <v>-7194.21621</v>
      </c>
      <c r="K44" s="8"/>
      <c r="M44" s="80"/>
    </row>
    <row r="45" ht="17.25" customHeight="1">
      <c r="A45" s="91">
        <v>36.0</v>
      </c>
      <c r="B45" s="82">
        <v>2021.0</v>
      </c>
      <c r="C45" s="82" t="s">
        <v>41</v>
      </c>
      <c r="D45" s="83">
        <f t="shared" si="1"/>
        <v>-7194.21621</v>
      </c>
      <c r="E45" s="84">
        <f t="shared" si="2"/>
        <v>-29.97590088</v>
      </c>
      <c r="F45" s="84">
        <f t="shared" si="3"/>
        <v>528.9759009</v>
      </c>
      <c r="G45" s="89">
        <f t="shared" si="5"/>
        <v>499</v>
      </c>
      <c r="H45" s="84"/>
      <c r="I45" s="82"/>
      <c r="J45" s="84">
        <f t="shared" si="4"/>
        <v>-7723.192111</v>
      </c>
      <c r="K45" s="8"/>
      <c r="M45" s="80"/>
    </row>
    <row r="46" ht="17.25" customHeight="1">
      <c r="A46" s="91">
        <v>37.0</v>
      </c>
      <c r="B46" s="82">
        <v>2022.0</v>
      </c>
      <c r="C46" s="88" t="s">
        <v>16</v>
      </c>
      <c r="D46" s="83">
        <f t="shared" si="1"/>
        <v>-7723.192111</v>
      </c>
      <c r="E46" s="84">
        <f t="shared" si="2"/>
        <v>-32.17996713</v>
      </c>
      <c r="F46" s="84">
        <f t="shared" si="3"/>
        <v>531.1799671</v>
      </c>
      <c r="G46" s="89">
        <f t="shared" si="5"/>
        <v>499</v>
      </c>
      <c r="H46" s="84"/>
      <c r="I46" s="82"/>
      <c r="J46" s="84">
        <f t="shared" si="4"/>
        <v>-8254.372078</v>
      </c>
      <c r="K46" s="8"/>
      <c r="M46" s="80"/>
    </row>
    <row r="47" ht="17.25" customHeight="1">
      <c r="A47" s="91">
        <v>38.0</v>
      </c>
      <c r="B47" s="82">
        <v>2022.0</v>
      </c>
      <c r="C47" s="82" t="s">
        <v>18</v>
      </c>
      <c r="D47" s="83">
        <f t="shared" si="1"/>
        <v>-8254.372078</v>
      </c>
      <c r="E47" s="84">
        <f t="shared" si="2"/>
        <v>-34.39321699</v>
      </c>
      <c r="F47" s="84">
        <f t="shared" si="3"/>
        <v>533.393217</v>
      </c>
      <c r="G47" s="89">
        <f t="shared" si="5"/>
        <v>499</v>
      </c>
      <c r="H47" s="84"/>
      <c r="I47" s="82"/>
      <c r="J47" s="84">
        <f t="shared" si="4"/>
        <v>-8787.765295</v>
      </c>
      <c r="K47" s="8"/>
      <c r="M47" s="80"/>
    </row>
    <row r="48" ht="17.25" customHeight="1">
      <c r="A48" s="91">
        <v>39.0</v>
      </c>
      <c r="B48" s="82">
        <v>2022.0</v>
      </c>
      <c r="C48" s="82" t="s">
        <v>19</v>
      </c>
      <c r="D48" s="83">
        <f t="shared" si="1"/>
        <v>-8787.765295</v>
      </c>
      <c r="E48" s="84">
        <f t="shared" si="2"/>
        <v>-36.61568873</v>
      </c>
      <c r="F48" s="84">
        <f t="shared" si="3"/>
        <v>535.6156887</v>
      </c>
      <c r="G48" s="89">
        <f t="shared" si="5"/>
        <v>499</v>
      </c>
      <c r="H48" s="84"/>
      <c r="I48" s="82"/>
      <c r="J48" s="84">
        <f t="shared" si="4"/>
        <v>-9323.380984</v>
      </c>
      <c r="K48" s="8"/>
      <c r="M48" s="80"/>
    </row>
    <row r="49" ht="17.25" customHeight="1">
      <c r="A49" s="91">
        <v>40.0</v>
      </c>
      <c r="B49" s="82">
        <v>2022.0</v>
      </c>
      <c r="C49" s="82" t="s">
        <v>24</v>
      </c>
      <c r="D49" s="83">
        <f t="shared" si="1"/>
        <v>-9323.380984</v>
      </c>
      <c r="E49" s="84">
        <f t="shared" si="2"/>
        <v>-38.84742077</v>
      </c>
      <c r="F49" s="84">
        <f t="shared" si="3"/>
        <v>537.8474208</v>
      </c>
      <c r="G49" s="89">
        <f t="shared" si="5"/>
        <v>499</v>
      </c>
      <c r="H49" s="84"/>
      <c r="I49" s="82"/>
      <c r="J49" s="84">
        <f t="shared" si="4"/>
        <v>-9861.228405</v>
      </c>
      <c r="K49" s="8"/>
      <c r="M49" s="80"/>
    </row>
    <row r="50" ht="17.25" customHeight="1">
      <c r="A50" s="91">
        <v>41.0</v>
      </c>
      <c r="B50" s="82">
        <v>2022.0</v>
      </c>
      <c r="C50" s="82" t="s">
        <v>26</v>
      </c>
      <c r="D50" s="83">
        <f t="shared" si="1"/>
        <v>-9861.228405</v>
      </c>
      <c r="E50" s="84">
        <f t="shared" si="2"/>
        <v>-41.08845169</v>
      </c>
      <c r="F50" s="84">
        <f t="shared" si="3"/>
        <v>540.0884517</v>
      </c>
      <c r="G50" s="89">
        <f t="shared" si="5"/>
        <v>499</v>
      </c>
      <c r="H50" s="84"/>
      <c r="I50" s="82"/>
      <c r="J50" s="84">
        <f t="shared" si="4"/>
        <v>-10401.31686</v>
      </c>
      <c r="K50" s="8"/>
      <c r="M50" s="80"/>
    </row>
    <row r="51" ht="17.25" customHeight="1">
      <c r="A51" s="91">
        <v>42.0</v>
      </c>
      <c r="B51" s="82">
        <v>2022.0</v>
      </c>
      <c r="C51" s="82" t="s">
        <v>28</v>
      </c>
      <c r="D51" s="83">
        <f t="shared" si="1"/>
        <v>-10401.31686</v>
      </c>
      <c r="E51" s="84">
        <f t="shared" si="2"/>
        <v>-43.33882024</v>
      </c>
      <c r="F51" s="84">
        <f t="shared" si="3"/>
        <v>542.3388202</v>
      </c>
      <c r="G51" s="89">
        <f t="shared" si="5"/>
        <v>499</v>
      </c>
      <c r="H51" s="84"/>
      <c r="I51" s="82"/>
      <c r="J51" s="84">
        <f t="shared" si="4"/>
        <v>-10943.65568</v>
      </c>
      <c r="K51" s="8"/>
      <c r="M51" s="80"/>
    </row>
    <row r="52" ht="17.25" customHeight="1">
      <c r="A52" s="91">
        <v>43.0</v>
      </c>
      <c r="B52" s="82">
        <v>2022.0</v>
      </c>
      <c r="C52" s="92" t="s">
        <v>30</v>
      </c>
      <c r="D52" s="83">
        <f t="shared" si="1"/>
        <v>-10943.65568</v>
      </c>
      <c r="E52" s="84">
        <f t="shared" si="2"/>
        <v>-45.59856532</v>
      </c>
      <c r="F52" s="84">
        <f t="shared" si="3"/>
        <v>544.5985653</v>
      </c>
      <c r="G52" s="89">
        <f t="shared" si="5"/>
        <v>499</v>
      </c>
      <c r="H52" s="84"/>
      <c r="I52" s="82"/>
      <c r="J52" s="84">
        <f t="shared" si="4"/>
        <v>-11488.25424</v>
      </c>
      <c r="K52" s="8"/>
      <c r="M52" s="80"/>
    </row>
    <row r="53" ht="17.25" customHeight="1">
      <c r="A53" s="91">
        <v>44.0</v>
      </c>
      <c r="B53" s="82">
        <v>2022.0</v>
      </c>
      <c r="C53" s="82" t="s">
        <v>32</v>
      </c>
      <c r="D53" s="83">
        <f t="shared" si="1"/>
        <v>-11488.25424</v>
      </c>
      <c r="E53" s="84">
        <f t="shared" si="2"/>
        <v>-47.86772601</v>
      </c>
      <c r="F53" s="84">
        <f t="shared" si="3"/>
        <v>546.867726</v>
      </c>
      <c r="G53" s="89">
        <f t="shared" si="5"/>
        <v>499</v>
      </c>
      <c r="H53" s="84"/>
      <c r="I53" s="82"/>
      <c r="J53" s="84">
        <f t="shared" si="4"/>
        <v>-12035.12197</v>
      </c>
      <c r="K53" s="8"/>
      <c r="M53" s="80"/>
    </row>
    <row r="54" ht="17.25" customHeight="1">
      <c r="A54" s="91">
        <v>45.0</v>
      </c>
      <c r="B54" s="82">
        <v>2022.0</v>
      </c>
      <c r="C54" s="82" t="s">
        <v>35</v>
      </c>
      <c r="D54" s="83">
        <f t="shared" si="1"/>
        <v>-12035.12197</v>
      </c>
      <c r="E54" s="84">
        <f t="shared" si="2"/>
        <v>-50.14634153</v>
      </c>
      <c r="F54" s="84">
        <f t="shared" si="3"/>
        <v>549.1463415</v>
      </c>
      <c r="G54" s="89">
        <f t="shared" si="5"/>
        <v>499</v>
      </c>
      <c r="H54" s="84"/>
      <c r="I54" s="82"/>
      <c r="J54" s="84">
        <f t="shared" si="4"/>
        <v>-12584.26831</v>
      </c>
      <c r="K54" s="8"/>
      <c r="M54" s="80"/>
    </row>
    <row r="55" ht="17.25" customHeight="1">
      <c r="A55" s="91">
        <v>46.0</v>
      </c>
      <c r="B55" s="82">
        <v>2022.0</v>
      </c>
      <c r="C55" s="82" t="s">
        <v>37</v>
      </c>
      <c r="D55" s="83">
        <f t="shared" si="1"/>
        <v>-12584.26831</v>
      </c>
      <c r="E55" s="84">
        <f t="shared" si="2"/>
        <v>-52.43445129</v>
      </c>
      <c r="F55" s="84">
        <f t="shared" si="3"/>
        <v>551.4344513</v>
      </c>
      <c r="G55" s="89">
        <f t="shared" si="5"/>
        <v>499</v>
      </c>
      <c r="H55" s="84"/>
      <c r="I55" s="82"/>
      <c r="J55" s="84">
        <f t="shared" si="4"/>
        <v>-13135.70276</v>
      </c>
      <c r="K55" s="8"/>
      <c r="M55" s="80"/>
    </row>
    <row r="56" ht="17.25" customHeight="1">
      <c r="A56" s="91">
        <v>47.0</v>
      </c>
      <c r="B56" s="82">
        <v>2022.0</v>
      </c>
      <c r="C56" s="82" t="s">
        <v>39</v>
      </c>
      <c r="D56" s="83">
        <f t="shared" si="1"/>
        <v>-13135.70276</v>
      </c>
      <c r="E56" s="84">
        <f t="shared" si="2"/>
        <v>-54.73209484</v>
      </c>
      <c r="F56" s="84">
        <f t="shared" si="3"/>
        <v>553.7320948</v>
      </c>
      <c r="G56" s="89">
        <f t="shared" si="5"/>
        <v>499</v>
      </c>
      <c r="H56" s="84"/>
      <c r="I56" s="82"/>
      <c r="J56" s="84">
        <f t="shared" si="4"/>
        <v>-13689.43486</v>
      </c>
      <c r="K56" s="8"/>
      <c r="M56" s="80"/>
    </row>
    <row r="57" ht="17.25" customHeight="1">
      <c r="A57" s="91">
        <v>48.0</v>
      </c>
      <c r="B57" s="82">
        <v>2022.0</v>
      </c>
      <c r="C57" s="82" t="s">
        <v>41</v>
      </c>
      <c r="D57" s="83">
        <f t="shared" si="1"/>
        <v>-13689.43486</v>
      </c>
      <c r="E57" s="84">
        <f t="shared" si="2"/>
        <v>-57.0393119</v>
      </c>
      <c r="F57" s="84">
        <f t="shared" si="3"/>
        <v>556.0393119</v>
      </c>
      <c r="G57" s="89">
        <f t="shared" si="5"/>
        <v>499</v>
      </c>
      <c r="H57" s="84"/>
      <c r="I57" s="82"/>
      <c r="J57" s="84">
        <f t="shared" si="4"/>
        <v>-14245.47417</v>
      </c>
      <c r="K57" s="8"/>
      <c r="M57" s="80"/>
    </row>
    <row r="58" ht="17.25" customHeight="1">
      <c r="A58" s="91">
        <v>49.0</v>
      </c>
      <c r="B58" s="82">
        <v>2023.0</v>
      </c>
      <c r="C58" s="88" t="s">
        <v>16</v>
      </c>
      <c r="D58" s="83">
        <f t="shared" si="1"/>
        <v>-14245.47417</v>
      </c>
      <c r="E58" s="84">
        <f t="shared" si="2"/>
        <v>-59.35614236</v>
      </c>
      <c r="F58" s="84">
        <f t="shared" si="3"/>
        <v>558.3561424</v>
      </c>
      <c r="G58" s="89">
        <f t="shared" si="5"/>
        <v>499</v>
      </c>
      <c r="H58" s="84"/>
      <c r="I58" s="82"/>
      <c r="J58" s="84">
        <f t="shared" si="4"/>
        <v>-14803.83031</v>
      </c>
      <c r="K58" s="8"/>
      <c r="M58" s="80"/>
    </row>
    <row r="59" ht="17.25" customHeight="1">
      <c r="A59" s="91">
        <v>50.0</v>
      </c>
      <c r="B59" s="82">
        <v>2023.0</v>
      </c>
      <c r="C59" s="82" t="s">
        <v>18</v>
      </c>
      <c r="D59" s="83">
        <f t="shared" si="1"/>
        <v>-14803.83031</v>
      </c>
      <c r="E59" s="84">
        <f t="shared" si="2"/>
        <v>-61.68262629</v>
      </c>
      <c r="F59" s="84">
        <f t="shared" si="3"/>
        <v>560.6826263</v>
      </c>
      <c r="G59" s="89">
        <f t="shared" si="5"/>
        <v>499</v>
      </c>
      <c r="H59" s="84"/>
      <c r="I59" s="82"/>
      <c r="J59" s="84">
        <f t="shared" si="4"/>
        <v>-15364.51294</v>
      </c>
      <c r="K59" s="8"/>
      <c r="M59" s="80"/>
    </row>
    <row r="60" ht="17.25" customHeight="1">
      <c r="A60" s="91">
        <v>51.0</v>
      </c>
      <c r="B60" s="82">
        <v>2023.0</v>
      </c>
      <c r="C60" s="93" t="s">
        <v>19</v>
      </c>
      <c r="D60" s="83">
        <f t="shared" si="1"/>
        <v>-15364.51294</v>
      </c>
      <c r="E60" s="84">
        <f t="shared" si="2"/>
        <v>-64.0188039</v>
      </c>
      <c r="F60" s="84">
        <f t="shared" si="3"/>
        <v>563.0188039</v>
      </c>
      <c r="G60" s="89">
        <f t="shared" si="5"/>
        <v>499</v>
      </c>
      <c r="H60" s="84"/>
      <c r="I60" s="82"/>
      <c r="J60" s="84">
        <f t="shared" si="4"/>
        <v>-15927.53174</v>
      </c>
      <c r="K60" s="8"/>
      <c r="M60" s="80"/>
    </row>
    <row r="61" ht="17.25" customHeight="1">
      <c r="A61" s="91">
        <v>52.0</v>
      </c>
      <c r="B61" s="82">
        <v>2023.0</v>
      </c>
      <c r="C61" s="82" t="s">
        <v>24</v>
      </c>
      <c r="D61" s="83">
        <f t="shared" si="1"/>
        <v>-15927.53174</v>
      </c>
      <c r="E61" s="84">
        <f t="shared" si="2"/>
        <v>-66.36471558</v>
      </c>
      <c r="F61" s="84">
        <f t="shared" si="3"/>
        <v>565.3647156</v>
      </c>
      <c r="G61" s="89">
        <f t="shared" si="5"/>
        <v>499</v>
      </c>
      <c r="H61" s="84"/>
      <c r="I61" s="82"/>
      <c r="J61" s="84">
        <f t="shared" si="4"/>
        <v>-16492.89646</v>
      </c>
      <c r="K61" s="8"/>
      <c r="M61" s="80"/>
    </row>
    <row r="62" ht="17.25" customHeight="1">
      <c r="A62" s="91">
        <v>53.0</v>
      </c>
      <c r="B62" s="82">
        <v>2023.0</v>
      </c>
      <c r="C62" s="82" t="s">
        <v>26</v>
      </c>
      <c r="D62" s="83">
        <f t="shared" si="1"/>
        <v>-16492.89646</v>
      </c>
      <c r="E62" s="84">
        <f t="shared" si="2"/>
        <v>-68.7204019</v>
      </c>
      <c r="F62" s="84">
        <f t="shared" si="3"/>
        <v>567.7204019</v>
      </c>
      <c r="G62" s="89">
        <f t="shared" si="5"/>
        <v>499</v>
      </c>
      <c r="H62" s="84"/>
      <c r="I62" s="82"/>
      <c r="J62" s="84">
        <f t="shared" si="4"/>
        <v>-17060.61686</v>
      </c>
      <c r="K62" s="8"/>
      <c r="M62" s="80"/>
    </row>
    <row r="63" ht="17.25" customHeight="1">
      <c r="A63" s="91">
        <v>54.0</v>
      </c>
      <c r="B63" s="82">
        <v>2023.0</v>
      </c>
      <c r="C63" s="82" t="s">
        <v>28</v>
      </c>
      <c r="D63" s="83">
        <f t="shared" si="1"/>
        <v>-17060.61686</v>
      </c>
      <c r="E63" s="84">
        <f t="shared" si="2"/>
        <v>-71.08590357</v>
      </c>
      <c r="F63" s="84">
        <f t="shared" si="3"/>
        <v>570.0859036</v>
      </c>
      <c r="G63" s="89">
        <f t="shared" si="5"/>
        <v>499</v>
      </c>
      <c r="H63" s="84"/>
      <c r="I63" s="82"/>
      <c r="J63" s="84">
        <f t="shared" si="4"/>
        <v>-17630.70276</v>
      </c>
      <c r="K63" s="8"/>
      <c r="M63" s="80"/>
    </row>
    <row r="64" ht="17.25" customHeight="1">
      <c r="A64" s="91">
        <v>55.0</v>
      </c>
      <c r="B64" s="82">
        <v>2023.0</v>
      </c>
      <c r="C64" s="82" t="s">
        <v>30</v>
      </c>
      <c r="D64" s="83">
        <f t="shared" si="1"/>
        <v>-17630.70276</v>
      </c>
      <c r="E64" s="84">
        <f t="shared" si="2"/>
        <v>-73.46126151</v>
      </c>
      <c r="F64" s="84">
        <f t="shared" si="3"/>
        <v>572.4612615</v>
      </c>
      <c r="G64" s="89">
        <f t="shared" si="5"/>
        <v>499</v>
      </c>
      <c r="H64" s="84"/>
      <c r="I64" s="82"/>
      <c r="J64" s="84">
        <f t="shared" si="4"/>
        <v>-18203.16402</v>
      </c>
      <c r="K64" s="8"/>
      <c r="M64" s="80"/>
    </row>
    <row r="65" ht="17.25" customHeight="1">
      <c r="A65" s="91">
        <v>56.0</v>
      </c>
      <c r="B65" s="82">
        <v>2023.0</v>
      </c>
      <c r="C65" s="82" t="s">
        <v>32</v>
      </c>
      <c r="D65" s="83">
        <f t="shared" si="1"/>
        <v>-18203.16402</v>
      </c>
      <c r="E65" s="84">
        <f t="shared" si="2"/>
        <v>-75.84651676</v>
      </c>
      <c r="F65" s="84">
        <f t="shared" si="3"/>
        <v>574.8465168</v>
      </c>
      <c r="G65" s="89">
        <f t="shared" si="5"/>
        <v>499</v>
      </c>
      <c r="H65" s="84"/>
      <c r="I65" s="82"/>
      <c r="J65" s="84">
        <f t="shared" si="4"/>
        <v>-18778.01054</v>
      </c>
      <c r="K65" s="8"/>
      <c r="M65" s="80"/>
    </row>
    <row r="66" ht="17.25" customHeight="1">
      <c r="A66" s="91">
        <v>57.0</v>
      </c>
      <c r="B66" s="82">
        <v>2023.0</v>
      </c>
      <c r="C66" s="82" t="s">
        <v>35</v>
      </c>
      <c r="D66" s="83">
        <f t="shared" si="1"/>
        <v>-18778.01054</v>
      </c>
      <c r="E66" s="84">
        <f t="shared" si="2"/>
        <v>-78.24171058</v>
      </c>
      <c r="F66" s="84">
        <f t="shared" si="3"/>
        <v>577.2417106</v>
      </c>
      <c r="G66" s="89">
        <f t="shared" si="5"/>
        <v>499</v>
      </c>
      <c r="H66" s="84"/>
      <c r="I66" s="82"/>
      <c r="J66" s="84">
        <f t="shared" si="4"/>
        <v>-19355.25225</v>
      </c>
      <c r="K66" s="8"/>
      <c r="M66" s="80"/>
    </row>
    <row r="67" ht="17.25" customHeight="1">
      <c r="A67" s="91">
        <v>58.0</v>
      </c>
      <c r="B67" s="82">
        <v>2023.0</v>
      </c>
      <c r="C67" s="82" t="s">
        <v>37</v>
      </c>
      <c r="D67" s="83">
        <f t="shared" si="1"/>
        <v>-19355.25225</v>
      </c>
      <c r="E67" s="84">
        <f t="shared" si="2"/>
        <v>-80.64688438</v>
      </c>
      <c r="F67" s="84">
        <f t="shared" si="3"/>
        <v>579.6468844</v>
      </c>
      <c r="G67" s="89">
        <f t="shared" si="5"/>
        <v>499</v>
      </c>
      <c r="H67" s="84"/>
      <c r="I67" s="82"/>
      <c r="J67" s="84">
        <f t="shared" si="4"/>
        <v>-19934.89913</v>
      </c>
      <c r="K67" s="8"/>
      <c r="M67" s="80"/>
    </row>
    <row r="68" ht="17.25" customHeight="1">
      <c r="A68" s="91">
        <v>59.0</v>
      </c>
      <c r="B68" s="82">
        <v>2023.0</v>
      </c>
      <c r="C68" s="82" t="s">
        <v>39</v>
      </c>
      <c r="D68" s="83">
        <f t="shared" si="1"/>
        <v>-19934.89913</v>
      </c>
      <c r="E68" s="84">
        <f t="shared" si="2"/>
        <v>-83.06207973</v>
      </c>
      <c r="F68" s="84">
        <f t="shared" si="3"/>
        <v>582.0620797</v>
      </c>
      <c r="G68" s="89">
        <f t="shared" si="5"/>
        <v>499</v>
      </c>
      <c r="H68" s="84"/>
      <c r="I68" s="82"/>
      <c r="J68" s="84">
        <f t="shared" si="4"/>
        <v>-20516.96121</v>
      </c>
      <c r="K68" s="8"/>
      <c r="M68" s="80"/>
    </row>
    <row r="69" ht="17.25" customHeight="1">
      <c r="A69" s="91">
        <v>60.0</v>
      </c>
      <c r="B69" s="82">
        <v>2023.0</v>
      </c>
      <c r="C69" s="82" t="s">
        <v>41</v>
      </c>
      <c r="D69" s="83">
        <f t="shared" si="1"/>
        <v>-20516.96121</v>
      </c>
      <c r="E69" s="84">
        <f t="shared" si="2"/>
        <v>-85.48733839</v>
      </c>
      <c r="F69" s="84">
        <f t="shared" si="3"/>
        <v>584.4873384</v>
      </c>
      <c r="G69" s="89">
        <f t="shared" si="5"/>
        <v>499</v>
      </c>
      <c r="H69" s="84"/>
      <c r="I69" s="82"/>
      <c r="J69" s="84">
        <f t="shared" si="4"/>
        <v>-21101.44855</v>
      </c>
      <c r="K69" s="8"/>
      <c r="M69" s="80"/>
    </row>
    <row r="70" ht="17.25" customHeight="1">
      <c r="A70" s="91">
        <v>61.0</v>
      </c>
      <c r="B70" s="82">
        <v>2024.0</v>
      </c>
      <c r="C70" s="88" t="s">
        <v>16</v>
      </c>
      <c r="D70" s="83">
        <f t="shared" si="1"/>
        <v>-21101.44855</v>
      </c>
      <c r="E70" s="84">
        <f t="shared" si="2"/>
        <v>-87.9227023</v>
      </c>
      <c r="F70" s="84">
        <f t="shared" si="3"/>
        <v>586.9227023</v>
      </c>
      <c r="G70" s="89">
        <f t="shared" si="5"/>
        <v>499</v>
      </c>
      <c r="H70" s="84"/>
      <c r="I70" s="82"/>
      <c r="J70" s="84">
        <f t="shared" si="4"/>
        <v>-21688.37125</v>
      </c>
      <c r="K70" s="8"/>
      <c r="M70" s="80"/>
    </row>
    <row r="71" ht="17.25" customHeight="1">
      <c r="A71" s="91">
        <v>62.0</v>
      </c>
      <c r="B71" s="82">
        <v>2024.0</v>
      </c>
      <c r="C71" s="82" t="s">
        <v>18</v>
      </c>
      <c r="D71" s="83">
        <f t="shared" si="1"/>
        <v>-21688.37125</v>
      </c>
      <c r="E71" s="84">
        <f t="shared" si="2"/>
        <v>-90.36821356</v>
      </c>
      <c r="F71" s="84">
        <f t="shared" si="3"/>
        <v>589.3682136</v>
      </c>
      <c r="G71" s="89">
        <f t="shared" si="5"/>
        <v>499</v>
      </c>
      <c r="H71" s="84"/>
      <c r="I71" s="82"/>
      <c r="J71" s="84">
        <f t="shared" si="4"/>
        <v>-22277.73947</v>
      </c>
      <c r="K71" s="8"/>
      <c r="M71" s="80"/>
    </row>
    <row r="72" ht="17.25" customHeight="1">
      <c r="A72" s="91">
        <v>63.0</v>
      </c>
      <c r="B72" s="82">
        <v>2024.0</v>
      </c>
      <c r="C72" s="82" t="s">
        <v>19</v>
      </c>
      <c r="D72" s="83">
        <f t="shared" si="1"/>
        <v>-22277.73947</v>
      </c>
      <c r="E72" s="84">
        <f t="shared" si="2"/>
        <v>-92.82391445</v>
      </c>
      <c r="F72" s="84">
        <f t="shared" si="3"/>
        <v>591.8239145</v>
      </c>
      <c r="G72" s="89">
        <f t="shared" si="5"/>
        <v>499</v>
      </c>
      <c r="H72" s="84"/>
      <c r="I72" s="82"/>
      <c r="J72" s="84">
        <f t="shared" si="4"/>
        <v>-22869.56338</v>
      </c>
      <c r="K72" s="8"/>
      <c r="M72" s="80"/>
    </row>
    <row r="73" ht="17.25" customHeight="1">
      <c r="A73" s="91">
        <v>64.0</v>
      </c>
      <c r="B73" s="82">
        <v>2024.0</v>
      </c>
      <c r="C73" s="82" t="s">
        <v>24</v>
      </c>
      <c r="D73" s="83">
        <f t="shared" si="1"/>
        <v>-22869.56338</v>
      </c>
      <c r="E73" s="84">
        <f t="shared" si="2"/>
        <v>-95.28984743</v>
      </c>
      <c r="F73" s="84">
        <f t="shared" si="3"/>
        <v>594.2898474</v>
      </c>
      <c r="G73" s="89">
        <f t="shared" si="5"/>
        <v>499</v>
      </c>
      <c r="H73" s="84"/>
      <c r="I73" s="82"/>
      <c r="J73" s="84">
        <f t="shared" si="4"/>
        <v>-23463.85323</v>
      </c>
      <c r="K73" s="8"/>
      <c r="M73" s="80"/>
    </row>
    <row r="74" ht="15.75" customHeight="1">
      <c r="A74" s="91">
        <v>65.0</v>
      </c>
      <c r="B74" s="82">
        <v>2024.0</v>
      </c>
      <c r="C74" s="82" t="s">
        <v>26</v>
      </c>
      <c r="D74" s="83">
        <f t="shared" si="1"/>
        <v>-23463.85323</v>
      </c>
      <c r="E74" s="84">
        <f t="shared" si="2"/>
        <v>-97.76605513</v>
      </c>
      <c r="F74" s="84">
        <f t="shared" si="3"/>
        <v>596.7660551</v>
      </c>
      <c r="G74" s="89">
        <f t="shared" si="5"/>
        <v>499</v>
      </c>
      <c r="H74" s="84"/>
      <c r="I74" s="82"/>
      <c r="J74" s="84">
        <f t="shared" si="4"/>
        <v>-24060.61929</v>
      </c>
      <c r="K74" s="8"/>
      <c r="M74" s="80"/>
    </row>
    <row r="75" ht="15.75" customHeight="1">
      <c r="A75" s="91">
        <v>66.0</v>
      </c>
      <c r="B75" s="82">
        <v>2024.0</v>
      </c>
      <c r="C75" s="82" t="s">
        <v>28</v>
      </c>
      <c r="D75" s="83">
        <f t="shared" si="1"/>
        <v>-24060.61929</v>
      </c>
      <c r="E75" s="84">
        <f t="shared" si="2"/>
        <v>-100.2525804</v>
      </c>
      <c r="F75" s="84">
        <f t="shared" si="3"/>
        <v>599.2525804</v>
      </c>
      <c r="G75" s="89">
        <f t="shared" si="5"/>
        <v>499</v>
      </c>
      <c r="H75" s="84"/>
      <c r="I75" s="82"/>
      <c r="J75" s="84">
        <f t="shared" si="4"/>
        <v>-24659.87187</v>
      </c>
      <c r="K75" s="8"/>
      <c r="M75" s="80"/>
    </row>
    <row r="76" ht="15.75" customHeight="1">
      <c r="A76" s="91">
        <v>67.0</v>
      </c>
      <c r="B76" s="82">
        <v>2024.0</v>
      </c>
      <c r="C76" s="82" t="s">
        <v>30</v>
      </c>
      <c r="D76" s="83">
        <f t="shared" si="1"/>
        <v>-24659.87187</v>
      </c>
      <c r="E76" s="84">
        <f t="shared" si="2"/>
        <v>-102.7494661</v>
      </c>
      <c r="F76" s="84">
        <f t="shared" si="3"/>
        <v>601.7494661</v>
      </c>
      <c r="G76" s="89">
        <f t="shared" si="5"/>
        <v>499</v>
      </c>
      <c r="H76" s="84"/>
      <c r="I76" s="82"/>
      <c r="J76" s="84">
        <f t="shared" si="4"/>
        <v>-25261.62133</v>
      </c>
      <c r="K76" s="8"/>
      <c r="M76" s="80"/>
    </row>
    <row r="77" ht="15.75" customHeight="1">
      <c r="A77" s="91">
        <v>68.0</v>
      </c>
      <c r="B77" s="82">
        <v>2024.0</v>
      </c>
      <c r="C77" s="82" t="s">
        <v>32</v>
      </c>
      <c r="D77" s="83">
        <f t="shared" si="1"/>
        <v>-25261.62133</v>
      </c>
      <c r="E77" s="84">
        <f t="shared" si="2"/>
        <v>-105.2567555</v>
      </c>
      <c r="F77" s="84">
        <f t="shared" si="3"/>
        <v>604.2567555</v>
      </c>
      <c r="G77" s="89">
        <f t="shared" si="5"/>
        <v>499</v>
      </c>
      <c r="H77" s="84"/>
      <c r="I77" s="82"/>
      <c r="J77" s="84">
        <f t="shared" si="4"/>
        <v>-25865.87809</v>
      </c>
      <c r="K77" s="8"/>
      <c r="M77" s="80"/>
    </row>
    <row r="78" ht="15.75" customHeight="1">
      <c r="A78" s="91">
        <v>69.0</v>
      </c>
      <c r="B78" s="82">
        <v>2024.0</v>
      </c>
      <c r="C78" s="82" t="s">
        <v>35</v>
      </c>
      <c r="D78" s="83">
        <f t="shared" si="1"/>
        <v>-25865.87809</v>
      </c>
      <c r="E78" s="84">
        <f t="shared" si="2"/>
        <v>-107.774492</v>
      </c>
      <c r="F78" s="84">
        <f t="shared" si="3"/>
        <v>606.774492</v>
      </c>
      <c r="G78" s="89">
        <f t="shared" si="5"/>
        <v>499</v>
      </c>
      <c r="H78" s="84"/>
      <c r="I78" s="82"/>
      <c r="J78" s="84">
        <f t="shared" si="4"/>
        <v>-26472.65258</v>
      </c>
      <c r="K78" s="8"/>
      <c r="M78" s="80"/>
    </row>
    <row r="79" ht="15.75" customHeight="1">
      <c r="A79" s="91">
        <v>70.0</v>
      </c>
      <c r="B79" s="82">
        <v>2024.0</v>
      </c>
      <c r="C79" s="82" t="s">
        <v>37</v>
      </c>
      <c r="D79" s="83">
        <f t="shared" si="1"/>
        <v>-26472.65258</v>
      </c>
      <c r="E79" s="84">
        <f t="shared" si="2"/>
        <v>-110.3027191</v>
      </c>
      <c r="F79" s="84">
        <f t="shared" si="3"/>
        <v>609.3027191</v>
      </c>
      <c r="G79" s="89">
        <f t="shared" si="5"/>
        <v>499</v>
      </c>
      <c r="H79" s="84"/>
      <c r="I79" s="82"/>
      <c r="J79" s="84">
        <f t="shared" si="4"/>
        <v>-27081.9553</v>
      </c>
      <c r="K79" s="8"/>
      <c r="M79" s="80"/>
    </row>
    <row r="80" ht="15.75" customHeight="1">
      <c r="A80" s="91">
        <v>71.0</v>
      </c>
      <c r="B80" s="82">
        <v>2024.0</v>
      </c>
      <c r="C80" s="82" t="s">
        <v>39</v>
      </c>
      <c r="D80" s="83">
        <f t="shared" si="1"/>
        <v>-27081.9553</v>
      </c>
      <c r="E80" s="84">
        <f t="shared" si="2"/>
        <v>-112.8414804</v>
      </c>
      <c r="F80" s="84">
        <f t="shared" si="3"/>
        <v>611.8414804</v>
      </c>
      <c r="G80" s="89">
        <f t="shared" si="5"/>
        <v>499</v>
      </c>
      <c r="H80" s="84"/>
      <c r="I80" s="82"/>
      <c r="J80" s="84">
        <f t="shared" si="4"/>
        <v>-27693.79678</v>
      </c>
      <c r="K80" s="8"/>
      <c r="M80" s="80"/>
    </row>
    <row r="81" ht="15.75" customHeight="1">
      <c r="A81" s="91">
        <v>72.0</v>
      </c>
      <c r="B81" s="82">
        <v>2024.0</v>
      </c>
      <c r="C81" s="82" t="s">
        <v>41</v>
      </c>
      <c r="D81" s="83">
        <f t="shared" si="1"/>
        <v>-27693.79678</v>
      </c>
      <c r="E81" s="84">
        <f t="shared" si="2"/>
        <v>-115.3908199</v>
      </c>
      <c r="F81" s="84">
        <f t="shared" si="3"/>
        <v>614.3908199</v>
      </c>
      <c r="G81" s="89">
        <f t="shared" si="5"/>
        <v>499</v>
      </c>
      <c r="H81" s="84"/>
      <c r="I81" s="82"/>
      <c r="J81" s="84">
        <f t="shared" si="4"/>
        <v>-28308.1876</v>
      </c>
      <c r="K81" s="8"/>
      <c r="M81" s="80"/>
    </row>
    <row r="82" ht="15.75" customHeight="1">
      <c r="A82" s="91">
        <v>73.0</v>
      </c>
      <c r="B82" s="82">
        <v>2025.0</v>
      </c>
      <c r="C82" s="88" t="s">
        <v>16</v>
      </c>
      <c r="D82" s="83">
        <f t="shared" si="1"/>
        <v>-28308.1876</v>
      </c>
      <c r="E82" s="84">
        <f t="shared" si="2"/>
        <v>-117.9507817</v>
      </c>
      <c r="F82" s="84">
        <f t="shared" si="3"/>
        <v>616.9507817</v>
      </c>
      <c r="G82" s="89">
        <f t="shared" si="5"/>
        <v>499</v>
      </c>
      <c r="H82" s="84"/>
      <c r="I82" s="82"/>
      <c r="J82" s="84">
        <f t="shared" si="4"/>
        <v>-28925.13838</v>
      </c>
      <c r="K82" s="8"/>
      <c r="M82" s="80"/>
    </row>
    <row r="83" ht="15.75" customHeight="1">
      <c r="A83" s="91">
        <v>74.0</v>
      </c>
      <c r="B83" s="82">
        <v>2025.0</v>
      </c>
      <c r="C83" s="82" t="s">
        <v>18</v>
      </c>
      <c r="D83" s="83">
        <f t="shared" si="1"/>
        <v>-28925.13838</v>
      </c>
      <c r="E83" s="84">
        <f t="shared" si="2"/>
        <v>-120.5214099</v>
      </c>
      <c r="F83" s="84">
        <f t="shared" si="3"/>
        <v>619.5214099</v>
      </c>
      <c r="G83" s="89">
        <f t="shared" si="5"/>
        <v>499</v>
      </c>
      <c r="H83" s="84"/>
      <c r="I83" s="82"/>
      <c r="J83" s="84">
        <f t="shared" si="4"/>
        <v>-29544.65979</v>
      </c>
      <c r="K83" s="8"/>
      <c r="M83" s="80"/>
    </row>
    <row r="84" ht="15.75" customHeight="1">
      <c r="A84" s="91">
        <v>75.0</v>
      </c>
      <c r="B84" s="82">
        <v>2025.0</v>
      </c>
      <c r="C84" s="82" t="s">
        <v>19</v>
      </c>
      <c r="D84" s="83">
        <f t="shared" si="1"/>
        <v>-29544.65979</v>
      </c>
      <c r="E84" s="84">
        <f t="shared" si="2"/>
        <v>-123.1027491</v>
      </c>
      <c r="F84" s="84">
        <f t="shared" si="3"/>
        <v>622.1027491</v>
      </c>
      <c r="G84" s="89">
        <f t="shared" si="5"/>
        <v>499</v>
      </c>
      <c r="H84" s="84"/>
      <c r="I84" s="82"/>
      <c r="J84" s="84">
        <f t="shared" si="4"/>
        <v>-30166.76254</v>
      </c>
      <c r="K84" s="8"/>
      <c r="M84" s="80"/>
    </row>
    <row r="85" ht="15.75" customHeight="1">
      <c r="A85" s="91">
        <v>76.0</v>
      </c>
      <c r="B85" s="82">
        <v>2025.0</v>
      </c>
      <c r="C85" s="82" t="s">
        <v>24</v>
      </c>
      <c r="D85" s="83">
        <f t="shared" si="1"/>
        <v>-30166.76254</v>
      </c>
      <c r="E85" s="84">
        <f t="shared" si="2"/>
        <v>-125.6948439</v>
      </c>
      <c r="F85" s="84">
        <f t="shared" si="3"/>
        <v>624.6948439</v>
      </c>
      <c r="G85" s="89">
        <f t="shared" si="5"/>
        <v>499</v>
      </c>
      <c r="H85" s="84"/>
      <c r="I85" s="82"/>
      <c r="J85" s="84">
        <f t="shared" si="4"/>
        <v>-30791.45738</v>
      </c>
      <c r="K85" s="8"/>
      <c r="M85" s="80"/>
    </row>
    <row r="86" ht="15.75" customHeight="1">
      <c r="A86" s="91">
        <v>77.0</v>
      </c>
      <c r="B86" s="82">
        <v>2025.0</v>
      </c>
      <c r="C86" s="82" t="s">
        <v>26</v>
      </c>
      <c r="D86" s="83">
        <f t="shared" si="1"/>
        <v>-30791.45738</v>
      </c>
      <c r="E86" s="84">
        <f t="shared" si="2"/>
        <v>-128.2977391</v>
      </c>
      <c r="F86" s="84">
        <f t="shared" si="3"/>
        <v>627.2977391</v>
      </c>
      <c r="G86" s="89">
        <f t="shared" si="5"/>
        <v>499</v>
      </c>
      <c r="H86" s="84"/>
      <c r="I86" s="82"/>
      <c r="J86" s="84">
        <f t="shared" si="4"/>
        <v>-31418.75512</v>
      </c>
      <c r="K86" s="8"/>
      <c r="M86" s="80"/>
    </row>
    <row r="87" ht="15.75" customHeight="1">
      <c r="A87" s="91">
        <v>78.0</v>
      </c>
      <c r="B87" s="82">
        <v>2025.0</v>
      </c>
      <c r="C87" s="82" t="s">
        <v>28</v>
      </c>
      <c r="D87" s="83">
        <f t="shared" si="1"/>
        <v>-31418.75512</v>
      </c>
      <c r="E87" s="84">
        <f t="shared" si="2"/>
        <v>-130.9114797</v>
      </c>
      <c r="F87" s="84">
        <f t="shared" si="3"/>
        <v>629.9114797</v>
      </c>
      <c r="G87" s="89">
        <f t="shared" si="5"/>
        <v>499</v>
      </c>
      <c r="H87" s="84"/>
      <c r="I87" s="82"/>
      <c r="J87" s="84">
        <f t="shared" si="4"/>
        <v>-32048.6666</v>
      </c>
      <c r="K87" s="8"/>
      <c r="M87" s="80"/>
    </row>
    <row r="88" ht="15.75" customHeight="1">
      <c r="A88" s="91">
        <v>79.0</v>
      </c>
      <c r="B88" s="82">
        <v>2025.0</v>
      </c>
      <c r="C88" s="82" t="s">
        <v>30</v>
      </c>
      <c r="D88" s="83">
        <f t="shared" si="1"/>
        <v>-32048.6666</v>
      </c>
      <c r="E88" s="84">
        <f t="shared" si="2"/>
        <v>-133.5361108</v>
      </c>
      <c r="F88" s="84">
        <f t="shared" si="3"/>
        <v>632.5361108</v>
      </c>
      <c r="G88" s="89">
        <f t="shared" si="5"/>
        <v>499</v>
      </c>
      <c r="H88" s="84"/>
      <c r="I88" s="82"/>
      <c r="J88" s="84">
        <f t="shared" si="4"/>
        <v>-32681.20271</v>
      </c>
      <c r="K88" s="8"/>
      <c r="M88" s="80"/>
    </row>
    <row r="89" ht="15.75" customHeight="1">
      <c r="A89" s="91">
        <v>80.0</v>
      </c>
      <c r="B89" s="82">
        <v>2025.0</v>
      </c>
      <c r="C89" s="82" t="s">
        <v>32</v>
      </c>
      <c r="D89" s="83">
        <f t="shared" si="1"/>
        <v>-32681.20271</v>
      </c>
      <c r="E89" s="84">
        <f t="shared" si="2"/>
        <v>-136.171678</v>
      </c>
      <c r="F89" s="84">
        <f t="shared" si="3"/>
        <v>635.171678</v>
      </c>
      <c r="G89" s="89">
        <f t="shared" si="5"/>
        <v>499</v>
      </c>
      <c r="H89" s="84"/>
      <c r="I89" s="82"/>
      <c r="J89" s="84">
        <f t="shared" si="4"/>
        <v>-33316.37439</v>
      </c>
      <c r="K89" s="8"/>
      <c r="M89" s="80"/>
    </row>
    <row r="90" ht="15.75" customHeight="1">
      <c r="A90" s="91">
        <v>81.0</v>
      </c>
      <c r="B90" s="82">
        <v>2025.0</v>
      </c>
      <c r="C90" s="82" t="s">
        <v>35</v>
      </c>
      <c r="D90" s="83">
        <f t="shared" si="1"/>
        <v>-33316.37439</v>
      </c>
      <c r="E90" s="84">
        <f t="shared" si="2"/>
        <v>-138.8182266</v>
      </c>
      <c r="F90" s="84">
        <f t="shared" si="3"/>
        <v>637.8182266</v>
      </c>
      <c r="G90" s="89">
        <f t="shared" si="5"/>
        <v>499</v>
      </c>
      <c r="H90" s="84"/>
      <c r="I90" s="82"/>
      <c r="J90" s="84">
        <f t="shared" si="4"/>
        <v>-33954.19262</v>
      </c>
      <c r="K90" s="8"/>
      <c r="M90" s="80"/>
    </row>
    <row r="91" ht="15.75" customHeight="1">
      <c r="A91" s="91">
        <v>82.0</v>
      </c>
      <c r="B91" s="82">
        <v>2025.0</v>
      </c>
      <c r="C91" s="82" t="s">
        <v>37</v>
      </c>
      <c r="D91" s="83">
        <f t="shared" si="1"/>
        <v>-33954.19262</v>
      </c>
      <c r="E91" s="84">
        <f t="shared" si="2"/>
        <v>-141.4758026</v>
      </c>
      <c r="F91" s="84">
        <f t="shared" si="3"/>
        <v>640.4758026</v>
      </c>
      <c r="G91" s="89">
        <f t="shared" si="5"/>
        <v>499</v>
      </c>
      <c r="H91" s="84"/>
      <c r="I91" s="82"/>
      <c r="J91" s="84">
        <f t="shared" si="4"/>
        <v>-34594.66842</v>
      </c>
      <c r="K91" s="8"/>
      <c r="M91" s="80"/>
    </row>
    <row r="92" ht="15.75" customHeight="1">
      <c r="A92" s="91">
        <v>83.0</v>
      </c>
      <c r="B92" s="82">
        <v>2025.0</v>
      </c>
      <c r="C92" s="82" t="s">
        <v>39</v>
      </c>
      <c r="D92" s="83">
        <f t="shared" si="1"/>
        <v>-34594.66842</v>
      </c>
      <c r="E92" s="84">
        <f t="shared" si="2"/>
        <v>-144.1444518</v>
      </c>
      <c r="F92" s="84">
        <f t="shared" si="3"/>
        <v>643.1444518</v>
      </c>
      <c r="G92" s="89">
        <f t="shared" si="5"/>
        <v>499</v>
      </c>
      <c r="H92" s="84"/>
      <c r="I92" s="82"/>
      <c r="J92" s="84">
        <f t="shared" si="4"/>
        <v>-35237.81287</v>
      </c>
      <c r="K92" s="8"/>
      <c r="M92" s="80"/>
    </row>
    <row r="93" ht="15.75" customHeight="1">
      <c r="A93" s="91">
        <v>84.0</v>
      </c>
      <c r="B93" s="82">
        <v>2025.0</v>
      </c>
      <c r="C93" s="82" t="s">
        <v>41</v>
      </c>
      <c r="D93" s="83">
        <f t="shared" si="1"/>
        <v>-35237.81287</v>
      </c>
      <c r="E93" s="84">
        <f t="shared" si="2"/>
        <v>-146.8242203</v>
      </c>
      <c r="F93" s="84">
        <f t="shared" si="3"/>
        <v>645.8242203</v>
      </c>
      <c r="G93" s="89">
        <f t="shared" si="5"/>
        <v>499</v>
      </c>
      <c r="H93" s="84"/>
      <c r="I93" s="82"/>
      <c r="J93" s="84">
        <f t="shared" si="4"/>
        <v>-35883.63709</v>
      </c>
      <c r="K93" s="8"/>
      <c r="M93" s="80"/>
    </row>
    <row r="94" ht="15.75" customHeight="1">
      <c r="A94" s="91">
        <v>85.0</v>
      </c>
      <c r="B94" s="82">
        <v>2026.0</v>
      </c>
      <c r="C94" s="88" t="s">
        <v>16</v>
      </c>
      <c r="D94" s="83">
        <f t="shared" si="1"/>
        <v>-35883.63709</v>
      </c>
      <c r="E94" s="84">
        <f t="shared" si="2"/>
        <v>-149.5151546</v>
      </c>
      <c r="F94" s="84">
        <f t="shared" si="3"/>
        <v>648.5151546</v>
      </c>
      <c r="G94" s="89">
        <f t="shared" si="5"/>
        <v>499</v>
      </c>
      <c r="H94" s="84"/>
      <c r="I94" s="82"/>
      <c r="J94" s="84">
        <f t="shared" si="4"/>
        <v>-36532.15225</v>
      </c>
      <c r="K94" s="8"/>
      <c r="M94" s="80"/>
    </row>
    <row r="95" ht="15.75" customHeight="1">
      <c r="A95" s="91">
        <v>86.0</v>
      </c>
      <c r="B95" s="82">
        <v>2026.0</v>
      </c>
      <c r="C95" s="82" t="s">
        <v>18</v>
      </c>
      <c r="D95" s="83">
        <f t="shared" si="1"/>
        <v>-36532.15225</v>
      </c>
      <c r="E95" s="84">
        <f t="shared" si="2"/>
        <v>-152.217301</v>
      </c>
      <c r="F95" s="84">
        <f t="shared" si="3"/>
        <v>651.217301</v>
      </c>
      <c r="G95" s="89">
        <f t="shared" si="5"/>
        <v>499</v>
      </c>
      <c r="H95" s="84"/>
      <c r="I95" s="82"/>
      <c r="J95" s="84">
        <f t="shared" si="4"/>
        <v>-37183.36955</v>
      </c>
      <c r="K95" s="8"/>
      <c r="M95" s="80"/>
    </row>
    <row r="96" ht="15.75" customHeight="1">
      <c r="A96" s="91">
        <v>87.0</v>
      </c>
      <c r="B96" s="82">
        <v>2026.0</v>
      </c>
      <c r="C96" s="82" t="s">
        <v>19</v>
      </c>
      <c r="D96" s="83">
        <f t="shared" si="1"/>
        <v>-37183.36955</v>
      </c>
      <c r="E96" s="84">
        <f t="shared" si="2"/>
        <v>-154.9307064</v>
      </c>
      <c r="F96" s="84">
        <f t="shared" si="3"/>
        <v>653.9307064</v>
      </c>
      <c r="G96" s="89">
        <f t="shared" si="5"/>
        <v>499</v>
      </c>
      <c r="H96" s="84"/>
      <c r="I96" s="82"/>
      <c r="J96" s="84">
        <f t="shared" si="4"/>
        <v>-37837.30025</v>
      </c>
      <c r="K96" s="8"/>
      <c r="M96" s="80"/>
    </row>
    <row r="97" ht="15.75" customHeight="1">
      <c r="A97" s="91">
        <v>88.0</v>
      </c>
      <c r="B97" s="82">
        <v>2026.0</v>
      </c>
      <c r="C97" s="82" t="s">
        <v>24</v>
      </c>
      <c r="D97" s="83">
        <f t="shared" si="1"/>
        <v>-37837.30025</v>
      </c>
      <c r="E97" s="84">
        <f t="shared" si="2"/>
        <v>-157.6554177</v>
      </c>
      <c r="F97" s="84">
        <f t="shared" si="3"/>
        <v>656.6554177</v>
      </c>
      <c r="G97" s="89">
        <f t="shared" si="5"/>
        <v>499</v>
      </c>
      <c r="H97" s="84"/>
      <c r="I97" s="82"/>
      <c r="J97" s="84">
        <f t="shared" si="4"/>
        <v>-38493.95567</v>
      </c>
      <c r="K97" s="8"/>
      <c r="M97" s="80"/>
    </row>
    <row r="98" ht="15.75" customHeight="1">
      <c r="A98" s="91">
        <v>89.0</v>
      </c>
      <c r="B98" s="82">
        <v>2026.0</v>
      </c>
      <c r="C98" s="82" t="s">
        <v>26</v>
      </c>
      <c r="D98" s="83">
        <f t="shared" si="1"/>
        <v>-38493.95567</v>
      </c>
      <c r="E98" s="84">
        <f t="shared" si="2"/>
        <v>-160.391482</v>
      </c>
      <c r="F98" s="84">
        <f t="shared" si="3"/>
        <v>659.391482</v>
      </c>
      <c r="G98" s="89">
        <f t="shared" si="5"/>
        <v>499</v>
      </c>
      <c r="H98" s="84"/>
      <c r="I98" s="82"/>
      <c r="J98" s="84">
        <f t="shared" si="4"/>
        <v>-39153.34715</v>
      </c>
      <c r="K98" s="8"/>
      <c r="M98" s="80"/>
    </row>
    <row r="99" ht="15.75" customHeight="1">
      <c r="A99" s="91">
        <v>90.0</v>
      </c>
      <c r="B99" s="82">
        <v>2026.0</v>
      </c>
      <c r="C99" s="82" t="s">
        <v>28</v>
      </c>
      <c r="D99" s="83">
        <f t="shared" si="1"/>
        <v>-39153.34715</v>
      </c>
      <c r="E99" s="84">
        <f t="shared" si="2"/>
        <v>-163.1389465</v>
      </c>
      <c r="F99" s="84">
        <f t="shared" si="3"/>
        <v>662.1389465</v>
      </c>
      <c r="G99" s="89">
        <f t="shared" si="5"/>
        <v>499</v>
      </c>
      <c r="H99" s="84"/>
      <c r="I99" s="82"/>
      <c r="J99" s="84">
        <f t="shared" si="4"/>
        <v>-39815.4861</v>
      </c>
      <c r="K99" s="8"/>
      <c r="M99" s="80"/>
    </row>
    <row r="100" ht="15.75" customHeight="1">
      <c r="A100" s="91">
        <v>91.0</v>
      </c>
      <c r="B100" s="82">
        <v>2026.0</v>
      </c>
      <c r="C100" s="82" t="s">
        <v>30</v>
      </c>
      <c r="D100" s="83">
        <f t="shared" si="1"/>
        <v>-39815.4861</v>
      </c>
      <c r="E100" s="84">
        <f t="shared" si="2"/>
        <v>-165.8978588</v>
      </c>
      <c r="F100" s="84">
        <f t="shared" si="3"/>
        <v>664.8978588</v>
      </c>
      <c r="G100" s="89">
        <f t="shared" si="5"/>
        <v>499</v>
      </c>
      <c r="H100" s="84"/>
      <c r="I100" s="82"/>
      <c r="J100" s="84">
        <f t="shared" si="4"/>
        <v>-40480.38396</v>
      </c>
      <c r="K100" s="8"/>
      <c r="M100" s="80"/>
    </row>
    <row r="101" ht="15.75" customHeight="1">
      <c r="A101" s="91">
        <v>92.0</v>
      </c>
      <c r="B101" s="82">
        <v>2026.0</v>
      </c>
      <c r="C101" s="82" t="s">
        <v>32</v>
      </c>
      <c r="D101" s="83">
        <f t="shared" si="1"/>
        <v>-40480.38396</v>
      </c>
      <c r="E101" s="84">
        <f t="shared" si="2"/>
        <v>-168.6682665</v>
      </c>
      <c r="F101" s="84">
        <f t="shared" si="3"/>
        <v>667.6682665</v>
      </c>
      <c r="G101" s="89">
        <f t="shared" si="5"/>
        <v>499</v>
      </c>
      <c r="H101" s="84"/>
      <c r="I101" s="82"/>
      <c r="J101" s="84">
        <f t="shared" si="4"/>
        <v>-41148.05223</v>
      </c>
      <c r="K101" s="8"/>
      <c r="M101" s="80"/>
    </row>
    <row r="102" ht="15.75" customHeight="1">
      <c r="A102" s="91">
        <v>93.0</v>
      </c>
      <c r="B102" s="82">
        <v>2026.0</v>
      </c>
      <c r="C102" s="82" t="s">
        <v>35</v>
      </c>
      <c r="D102" s="83">
        <f t="shared" si="1"/>
        <v>-41148.05223</v>
      </c>
      <c r="E102" s="84">
        <f t="shared" si="2"/>
        <v>-171.4502176</v>
      </c>
      <c r="F102" s="84">
        <f t="shared" si="3"/>
        <v>670.4502176</v>
      </c>
      <c r="G102" s="89">
        <f t="shared" si="5"/>
        <v>499</v>
      </c>
      <c r="H102" s="84"/>
      <c r="I102" s="82"/>
      <c r="J102" s="84">
        <f t="shared" si="4"/>
        <v>-41818.50244</v>
      </c>
      <c r="K102" s="8"/>
      <c r="M102" s="80"/>
    </row>
    <row r="103" ht="15.75" customHeight="1">
      <c r="A103" s="91">
        <v>94.0</v>
      </c>
      <c r="B103" s="82">
        <v>2026.0</v>
      </c>
      <c r="C103" s="82" t="s">
        <v>37</v>
      </c>
      <c r="D103" s="83">
        <f t="shared" si="1"/>
        <v>-41818.50244</v>
      </c>
      <c r="E103" s="84">
        <f t="shared" si="2"/>
        <v>-174.2437602</v>
      </c>
      <c r="F103" s="84">
        <f t="shared" si="3"/>
        <v>673.2437602</v>
      </c>
      <c r="G103" s="89">
        <f t="shared" si="5"/>
        <v>499</v>
      </c>
      <c r="H103" s="84"/>
      <c r="I103" s="82"/>
      <c r="J103" s="84">
        <f t="shared" si="4"/>
        <v>-42491.7462</v>
      </c>
      <c r="K103" s="8"/>
      <c r="M103" s="80"/>
    </row>
    <row r="104" ht="15.75" customHeight="1">
      <c r="A104" s="91">
        <v>95.0</v>
      </c>
      <c r="B104" s="82">
        <v>2026.0</v>
      </c>
      <c r="C104" s="82" t="s">
        <v>39</v>
      </c>
      <c r="D104" s="83">
        <f t="shared" si="1"/>
        <v>-42491.7462</v>
      </c>
      <c r="E104" s="84">
        <f t="shared" si="2"/>
        <v>-177.0489425</v>
      </c>
      <c r="F104" s="84">
        <f t="shared" si="3"/>
        <v>676.0489425</v>
      </c>
      <c r="G104" s="89">
        <f t="shared" si="5"/>
        <v>499</v>
      </c>
      <c r="H104" s="84"/>
      <c r="I104" s="82"/>
      <c r="J104" s="84">
        <f t="shared" si="4"/>
        <v>-43167.79515</v>
      </c>
      <c r="K104" s="8"/>
      <c r="M104" s="80"/>
    </row>
    <row r="105" ht="15.75" customHeight="1">
      <c r="A105" s="91">
        <v>96.0</v>
      </c>
      <c r="B105" s="82">
        <v>2026.0</v>
      </c>
      <c r="C105" s="82" t="s">
        <v>41</v>
      </c>
      <c r="D105" s="83">
        <f t="shared" si="1"/>
        <v>-43167.79515</v>
      </c>
      <c r="E105" s="84">
        <f t="shared" si="2"/>
        <v>-179.8658131</v>
      </c>
      <c r="F105" s="84">
        <f t="shared" si="3"/>
        <v>678.8658131</v>
      </c>
      <c r="G105" s="89">
        <f t="shared" si="5"/>
        <v>499</v>
      </c>
      <c r="H105" s="84"/>
      <c r="I105" s="82"/>
      <c r="J105" s="84">
        <f t="shared" si="4"/>
        <v>-43846.66096</v>
      </c>
      <c r="K105" s="8"/>
      <c r="M105" s="80"/>
    </row>
    <row r="106" ht="15.75" customHeight="1">
      <c r="A106" s="91">
        <v>97.0</v>
      </c>
      <c r="B106" s="82">
        <v>2027.0</v>
      </c>
      <c r="C106" s="88" t="s">
        <v>16</v>
      </c>
      <c r="D106" s="83">
        <f t="shared" si="1"/>
        <v>-43846.66096</v>
      </c>
      <c r="E106" s="84">
        <f t="shared" si="2"/>
        <v>-182.6944207</v>
      </c>
      <c r="F106" s="84">
        <f t="shared" si="3"/>
        <v>681.6944207</v>
      </c>
      <c r="G106" s="89">
        <f t="shared" si="5"/>
        <v>499</v>
      </c>
      <c r="H106" s="84"/>
      <c r="I106" s="82"/>
      <c r="J106" s="84">
        <f t="shared" si="4"/>
        <v>-44528.35538</v>
      </c>
      <c r="K106" s="8"/>
      <c r="M106" s="80"/>
    </row>
    <row r="107" ht="15.75" customHeight="1">
      <c r="A107" s="91">
        <v>98.0</v>
      </c>
      <c r="B107" s="82">
        <v>2027.0</v>
      </c>
      <c r="C107" s="82" t="s">
        <v>18</v>
      </c>
      <c r="D107" s="83">
        <f t="shared" si="1"/>
        <v>-44528.35538</v>
      </c>
      <c r="E107" s="84">
        <f t="shared" si="2"/>
        <v>-185.5348141</v>
      </c>
      <c r="F107" s="84">
        <f t="shared" si="3"/>
        <v>684.5348141</v>
      </c>
      <c r="G107" s="89">
        <f t="shared" si="5"/>
        <v>499</v>
      </c>
      <c r="H107" s="84"/>
      <c r="I107" s="82"/>
      <c r="J107" s="84">
        <f t="shared" si="4"/>
        <v>-45212.89019</v>
      </c>
      <c r="K107" s="8"/>
      <c r="M107" s="80"/>
    </row>
    <row r="108" ht="15.75" customHeight="1">
      <c r="A108" s="91">
        <v>99.0</v>
      </c>
      <c r="B108" s="82">
        <v>2027.0</v>
      </c>
      <c r="C108" s="82" t="s">
        <v>19</v>
      </c>
      <c r="D108" s="83">
        <f t="shared" si="1"/>
        <v>-45212.89019</v>
      </c>
      <c r="E108" s="84">
        <f t="shared" si="2"/>
        <v>-188.3870425</v>
      </c>
      <c r="F108" s="84">
        <f t="shared" si="3"/>
        <v>687.3870425</v>
      </c>
      <c r="G108" s="89">
        <f t="shared" si="5"/>
        <v>499</v>
      </c>
      <c r="H108" s="84"/>
      <c r="I108" s="82"/>
      <c r="J108" s="84">
        <f t="shared" si="4"/>
        <v>-45900.27724</v>
      </c>
      <c r="K108" s="8"/>
      <c r="M108" s="80"/>
    </row>
    <row r="109" ht="15.75" customHeight="1">
      <c r="A109" s="91">
        <v>100.0</v>
      </c>
      <c r="B109" s="82">
        <v>2027.0</v>
      </c>
      <c r="C109" s="82" t="s">
        <v>24</v>
      </c>
      <c r="D109" s="83">
        <f t="shared" si="1"/>
        <v>-45900.27724</v>
      </c>
      <c r="E109" s="84">
        <f t="shared" si="2"/>
        <v>-191.2511552</v>
      </c>
      <c r="F109" s="84">
        <f t="shared" si="3"/>
        <v>690.2511552</v>
      </c>
      <c r="G109" s="89">
        <f t="shared" si="5"/>
        <v>499</v>
      </c>
      <c r="H109" s="84"/>
      <c r="I109" s="82"/>
      <c r="J109" s="84">
        <f t="shared" si="4"/>
        <v>-46590.52839</v>
      </c>
      <c r="K109" s="8"/>
      <c r="M109" s="80"/>
    </row>
    <row r="110" ht="15.75" customHeight="1">
      <c r="A110" s="91">
        <v>101.0</v>
      </c>
      <c r="B110" s="82">
        <v>2027.0</v>
      </c>
      <c r="C110" s="82" t="s">
        <v>26</v>
      </c>
      <c r="D110" s="83">
        <f t="shared" si="1"/>
        <v>-46590.52839</v>
      </c>
      <c r="E110" s="84">
        <f t="shared" si="2"/>
        <v>-194.1272016</v>
      </c>
      <c r="F110" s="84">
        <f t="shared" si="3"/>
        <v>693.1272016</v>
      </c>
      <c r="G110" s="89">
        <f t="shared" si="5"/>
        <v>499</v>
      </c>
      <c r="H110" s="84"/>
      <c r="I110" s="82"/>
      <c r="J110" s="84">
        <f t="shared" si="4"/>
        <v>-47283.65559</v>
      </c>
      <c r="K110" s="8"/>
      <c r="M110" s="80"/>
    </row>
    <row r="111" ht="15.75" customHeight="1">
      <c r="A111" s="91">
        <v>102.0</v>
      </c>
      <c r="B111" s="82">
        <v>2027.0</v>
      </c>
      <c r="C111" s="82" t="s">
        <v>28</v>
      </c>
      <c r="D111" s="83">
        <f t="shared" si="1"/>
        <v>-47283.65559</v>
      </c>
      <c r="E111" s="84">
        <f t="shared" si="2"/>
        <v>-197.0152316</v>
      </c>
      <c r="F111" s="84">
        <f t="shared" si="3"/>
        <v>696.0152316</v>
      </c>
      <c r="G111" s="89">
        <f t="shared" si="5"/>
        <v>499</v>
      </c>
      <c r="H111" s="84"/>
      <c r="I111" s="82"/>
      <c r="J111" s="84">
        <f t="shared" si="4"/>
        <v>-47979.67082</v>
      </c>
      <c r="K111" s="8"/>
      <c r="M111" s="80"/>
    </row>
    <row r="112" ht="15.75" customHeight="1">
      <c r="A112" s="91">
        <v>103.0</v>
      </c>
      <c r="B112" s="82">
        <v>2027.0</v>
      </c>
      <c r="C112" s="82" t="s">
        <v>30</v>
      </c>
      <c r="D112" s="83">
        <f t="shared" si="1"/>
        <v>-47979.67082</v>
      </c>
      <c r="E112" s="84">
        <f t="shared" si="2"/>
        <v>-199.9152951</v>
      </c>
      <c r="F112" s="84">
        <f t="shared" si="3"/>
        <v>698.9152951</v>
      </c>
      <c r="G112" s="89">
        <f t="shared" si="5"/>
        <v>499</v>
      </c>
      <c r="H112" s="84"/>
      <c r="I112" s="82"/>
      <c r="J112" s="84">
        <f t="shared" si="4"/>
        <v>-48678.58612</v>
      </c>
      <c r="K112" s="8"/>
      <c r="M112" s="80"/>
    </row>
    <row r="113" ht="15.75" customHeight="1">
      <c r="A113" s="91">
        <v>104.0</v>
      </c>
      <c r="B113" s="82">
        <v>2027.0</v>
      </c>
      <c r="C113" s="82" t="s">
        <v>32</v>
      </c>
      <c r="D113" s="83">
        <f t="shared" si="1"/>
        <v>-48678.58612</v>
      </c>
      <c r="E113" s="84">
        <f t="shared" si="2"/>
        <v>-202.8274422</v>
      </c>
      <c r="F113" s="84">
        <f t="shared" si="3"/>
        <v>701.8274422</v>
      </c>
      <c r="G113" s="89">
        <f t="shared" si="5"/>
        <v>499</v>
      </c>
      <c r="H113" s="84"/>
      <c r="I113" s="82"/>
      <c r="J113" s="84">
        <f t="shared" si="4"/>
        <v>-49380.41356</v>
      </c>
      <c r="K113" s="8"/>
      <c r="M113" s="80"/>
    </row>
    <row r="114" ht="15.75" customHeight="1">
      <c r="A114" s="91">
        <v>105.0</v>
      </c>
      <c r="B114" s="82">
        <v>2027.0</v>
      </c>
      <c r="C114" s="82" t="s">
        <v>35</v>
      </c>
      <c r="D114" s="83">
        <f t="shared" si="1"/>
        <v>-49380.41356</v>
      </c>
      <c r="E114" s="84">
        <f t="shared" si="2"/>
        <v>-205.7517232</v>
      </c>
      <c r="F114" s="84">
        <f t="shared" si="3"/>
        <v>704.7517232</v>
      </c>
      <c r="G114" s="89">
        <f t="shared" si="5"/>
        <v>499</v>
      </c>
      <c r="H114" s="84"/>
      <c r="I114" s="82"/>
      <c r="J114" s="84">
        <f t="shared" si="4"/>
        <v>-50085.16529</v>
      </c>
      <c r="K114" s="8"/>
      <c r="M114" s="80"/>
    </row>
    <row r="115" ht="15.75" customHeight="1">
      <c r="A115" s="91">
        <v>106.0</v>
      </c>
      <c r="B115" s="82">
        <v>2027.0</v>
      </c>
      <c r="C115" s="82" t="s">
        <v>37</v>
      </c>
      <c r="D115" s="83">
        <f t="shared" si="1"/>
        <v>-50085.16529</v>
      </c>
      <c r="E115" s="84">
        <f t="shared" si="2"/>
        <v>-208.6881887</v>
      </c>
      <c r="F115" s="84">
        <f t="shared" si="3"/>
        <v>707.6881887</v>
      </c>
      <c r="G115" s="89">
        <f t="shared" si="5"/>
        <v>499</v>
      </c>
      <c r="H115" s="84"/>
      <c r="I115" s="82"/>
      <c r="J115" s="84">
        <f t="shared" si="4"/>
        <v>-50792.85347</v>
      </c>
      <c r="K115" s="8"/>
      <c r="M115" s="80"/>
    </row>
    <row r="116" ht="15.75" customHeight="1">
      <c r="A116" s="91">
        <v>107.0</v>
      </c>
      <c r="B116" s="82">
        <v>2027.0</v>
      </c>
      <c r="C116" s="82" t="s">
        <v>39</v>
      </c>
      <c r="D116" s="83">
        <f t="shared" si="1"/>
        <v>-50792.85347</v>
      </c>
      <c r="E116" s="84">
        <f t="shared" si="2"/>
        <v>-211.6368895</v>
      </c>
      <c r="F116" s="84">
        <f t="shared" si="3"/>
        <v>710.6368895</v>
      </c>
      <c r="G116" s="89">
        <f t="shared" si="5"/>
        <v>499</v>
      </c>
      <c r="H116" s="84"/>
      <c r="I116" s="82"/>
      <c r="J116" s="84">
        <f t="shared" si="4"/>
        <v>-51503.49036</v>
      </c>
      <c r="K116" s="8"/>
      <c r="M116" s="80"/>
    </row>
    <row r="117" ht="15.75" customHeight="1">
      <c r="A117" s="91">
        <v>108.0</v>
      </c>
      <c r="B117" s="82">
        <v>2027.0</v>
      </c>
      <c r="C117" s="82" t="s">
        <v>41</v>
      </c>
      <c r="D117" s="83">
        <f t="shared" si="1"/>
        <v>-51503.49036</v>
      </c>
      <c r="E117" s="84">
        <f t="shared" si="2"/>
        <v>-214.5978765</v>
      </c>
      <c r="F117" s="84">
        <f t="shared" si="3"/>
        <v>713.5978765</v>
      </c>
      <c r="G117" s="89">
        <f t="shared" si="5"/>
        <v>499</v>
      </c>
      <c r="H117" s="84"/>
      <c r="I117" s="82"/>
      <c r="J117" s="84">
        <f t="shared" si="4"/>
        <v>-52217.08824</v>
      </c>
      <c r="K117" s="8"/>
      <c r="M117" s="80"/>
    </row>
    <row r="118" ht="15.75" customHeight="1">
      <c r="A118" s="91">
        <v>109.0</v>
      </c>
      <c r="B118" s="82">
        <v>2028.0</v>
      </c>
      <c r="C118" s="88" t="s">
        <v>16</v>
      </c>
      <c r="D118" s="83">
        <f t="shared" si="1"/>
        <v>-52217.08824</v>
      </c>
      <c r="E118" s="84">
        <f t="shared" si="2"/>
        <v>-217.571201</v>
      </c>
      <c r="F118" s="84">
        <f t="shared" si="3"/>
        <v>716.571201</v>
      </c>
      <c r="G118" s="89">
        <f t="shared" si="5"/>
        <v>499</v>
      </c>
      <c r="H118" s="84"/>
      <c r="I118" s="82"/>
      <c r="J118" s="84">
        <f t="shared" si="4"/>
        <v>-52933.65944</v>
      </c>
      <c r="K118" s="8"/>
      <c r="M118" s="80"/>
    </row>
    <row r="119" ht="15.75" customHeight="1">
      <c r="A119" s="91">
        <v>110.0</v>
      </c>
      <c r="B119" s="82">
        <v>2028.0</v>
      </c>
      <c r="C119" s="82" t="s">
        <v>18</v>
      </c>
      <c r="D119" s="83">
        <f t="shared" si="1"/>
        <v>-52933.65944</v>
      </c>
      <c r="E119" s="84">
        <f t="shared" si="2"/>
        <v>-220.5569143</v>
      </c>
      <c r="F119" s="84">
        <f t="shared" si="3"/>
        <v>719.5569143</v>
      </c>
      <c r="G119" s="89">
        <f t="shared" si="5"/>
        <v>499</v>
      </c>
      <c r="H119" s="84"/>
      <c r="I119" s="82"/>
      <c r="J119" s="84">
        <f t="shared" si="4"/>
        <v>-53653.21636</v>
      </c>
      <c r="K119" s="8"/>
      <c r="M119" s="80"/>
    </row>
    <row r="120" ht="15.75" customHeight="1">
      <c r="A120" s="91">
        <v>111.0</v>
      </c>
      <c r="B120" s="82">
        <v>2028.0</v>
      </c>
      <c r="C120" s="82" t="s">
        <v>19</v>
      </c>
      <c r="D120" s="83">
        <f t="shared" si="1"/>
        <v>-53653.21636</v>
      </c>
      <c r="E120" s="84">
        <f t="shared" si="2"/>
        <v>-223.5550681</v>
      </c>
      <c r="F120" s="84">
        <f t="shared" si="3"/>
        <v>722.5550681</v>
      </c>
      <c r="G120" s="89">
        <f t="shared" si="5"/>
        <v>499</v>
      </c>
      <c r="H120" s="84"/>
      <c r="I120" s="82"/>
      <c r="J120" s="84">
        <f t="shared" si="4"/>
        <v>-54375.77142</v>
      </c>
      <c r="K120" s="8"/>
      <c r="M120" s="80"/>
    </row>
    <row r="121" ht="15.75" customHeight="1">
      <c r="A121" s="91">
        <v>112.0</v>
      </c>
      <c r="B121" s="82">
        <v>2028.0</v>
      </c>
      <c r="C121" s="82" t="s">
        <v>24</v>
      </c>
      <c r="D121" s="83">
        <f t="shared" si="1"/>
        <v>-54375.77142</v>
      </c>
      <c r="E121" s="84">
        <f t="shared" si="2"/>
        <v>-226.5657143</v>
      </c>
      <c r="F121" s="84">
        <f t="shared" si="3"/>
        <v>725.5657143</v>
      </c>
      <c r="G121" s="89">
        <f t="shared" si="5"/>
        <v>499</v>
      </c>
      <c r="H121" s="84"/>
      <c r="I121" s="82"/>
      <c r="J121" s="84">
        <f t="shared" si="4"/>
        <v>-55101.33714</v>
      </c>
      <c r="K121" s="8"/>
      <c r="M121" s="80"/>
    </row>
    <row r="122" ht="15.75" customHeight="1">
      <c r="A122" s="91">
        <v>113.0</v>
      </c>
      <c r="B122" s="82">
        <v>2028.0</v>
      </c>
      <c r="C122" s="82" t="s">
        <v>26</v>
      </c>
      <c r="D122" s="83">
        <f t="shared" si="1"/>
        <v>-55101.33714</v>
      </c>
      <c r="E122" s="84">
        <f t="shared" si="2"/>
        <v>-229.5889047</v>
      </c>
      <c r="F122" s="84">
        <f t="shared" si="3"/>
        <v>728.5889047</v>
      </c>
      <c r="G122" s="89">
        <f t="shared" si="5"/>
        <v>499</v>
      </c>
      <c r="H122" s="84"/>
      <c r="I122" s="82"/>
      <c r="J122" s="84">
        <f t="shared" si="4"/>
        <v>-55829.92604</v>
      </c>
      <c r="K122" s="8"/>
      <c r="M122" s="80"/>
    </row>
    <row r="123" ht="15.75" customHeight="1">
      <c r="A123" s="91">
        <v>114.0</v>
      </c>
      <c r="B123" s="82">
        <v>2028.0</v>
      </c>
      <c r="C123" s="82" t="s">
        <v>28</v>
      </c>
      <c r="D123" s="83">
        <f t="shared" si="1"/>
        <v>-55829.92604</v>
      </c>
      <c r="E123" s="84">
        <f t="shared" si="2"/>
        <v>-232.6246918</v>
      </c>
      <c r="F123" s="84">
        <f t="shared" si="3"/>
        <v>731.6246918</v>
      </c>
      <c r="G123" s="89">
        <f t="shared" si="5"/>
        <v>499</v>
      </c>
      <c r="H123" s="84"/>
      <c r="I123" s="82"/>
      <c r="J123" s="84">
        <f t="shared" si="4"/>
        <v>-56561.55073</v>
      </c>
      <c r="K123" s="8"/>
      <c r="M123" s="80"/>
    </row>
    <row r="124" ht="15.75" customHeight="1">
      <c r="A124" s="91">
        <v>115.0</v>
      </c>
      <c r="B124" s="82">
        <v>2028.0</v>
      </c>
      <c r="C124" s="82" t="s">
        <v>30</v>
      </c>
      <c r="D124" s="83">
        <f t="shared" si="1"/>
        <v>-56561.55073</v>
      </c>
      <c r="E124" s="84">
        <f t="shared" si="2"/>
        <v>-235.6731281</v>
      </c>
      <c r="F124" s="84">
        <f t="shared" si="3"/>
        <v>734.6731281</v>
      </c>
      <c r="G124" s="89">
        <f t="shared" si="5"/>
        <v>499</v>
      </c>
      <c r="H124" s="84"/>
      <c r="I124" s="82"/>
      <c r="J124" s="84">
        <f t="shared" si="4"/>
        <v>-57296.22386</v>
      </c>
      <c r="K124" s="8"/>
      <c r="M124" s="80"/>
    </row>
    <row r="125" ht="15.75" customHeight="1">
      <c r="A125" s="91">
        <v>116.0</v>
      </c>
      <c r="B125" s="82">
        <v>2028.0</v>
      </c>
      <c r="C125" s="82" t="s">
        <v>32</v>
      </c>
      <c r="D125" s="83">
        <f t="shared" si="1"/>
        <v>-57296.22386</v>
      </c>
      <c r="E125" s="84">
        <f t="shared" si="2"/>
        <v>-238.7342661</v>
      </c>
      <c r="F125" s="84">
        <f t="shared" si="3"/>
        <v>737.7342661</v>
      </c>
      <c r="G125" s="89">
        <f t="shared" si="5"/>
        <v>499</v>
      </c>
      <c r="H125" s="84"/>
      <c r="I125" s="82"/>
      <c r="J125" s="84">
        <f t="shared" si="4"/>
        <v>-58033.95813</v>
      </c>
      <c r="K125" s="8"/>
      <c r="M125" s="80"/>
    </row>
    <row r="126" ht="15.75" customHeight="1">
      <c r="A126" s="91">
        <v>117.0</v>
      </c>
      <c r="B126" s="82">
        <v>2028.0</v>
      </c>
      <c r="C126" s="82" t="s">
        <v>35</v>
      </c>
      <c r="D126" s="83">
        <f t="shared" si="1"/>
        <v>-58033.95813</v>
      </c>
      <c r="E126" s="84">
        <f t="shared" si="2"/>
        <v>-241.8081589</v>
      </c>
      <c r="F126" s="84">
        <f t="shared" si="3"/>
        <v>740.8081589</v>
      </c>
      <c r="G126" s="89">
        <f t="shared" si="5"/>
        <v>499</v>
      </c>
      <c r="H126" s="84"/>
      <c r="I126" s="82"/>
      <c r="J126" s="84">
        <f t="shared" si="4"/>
        <v>-58774.76629</v>
      </c>
      <c r="K126" s="8"/>
      <c r="M126" s="80"/>
    </row>
    <row r="127" ht="15.75" customHeight="1">
      <c r="A127" s="91">
        <v>118.0</v>
      </c>
      <c r="B127" s="82">
        <v>2028.0</v>
      </c>
      <c r="C127" s="82" t="s">
        <v>37</v>
      </c>
      <c r="D127" s="83">
        <f t="shared" si="1"/>
        <v>-58774.76629</v>
      </c>
      <c r="E127" s="84">
        <f t="shared" si="2"/>
        <v>-244.8948595</v>
      </c>
      <c r="F127" s="84">
        <f t="shared" si="3"/>
        <v>743.8948595</v>
      </c>
      <c r="G127" s="89">
        <f t="shared" si="5"/>
        <v>499</v>
      </c>
      <c r="H127" s="84"/>
      <c r="I127" s="82"/>
      <c r="J127" s="84">
        <f t="shared" si="4"/>
        <v>-59518.66115</v>
      </c>
      <c r="K127" s="8"/>
      <c r="M127" s="80"/>
    </row>
    <row r="128" ht="15.75" customHeight="1">
      <c r="A128" s="91">
        <v>119.0</v>
      </c>
      <c r="B128" s="82">
        <v>2028.0</v>
      </c>
      <c r="C128" s="82" t="s">
        <v>39</v>
      </c>
      <c r="D128" s="83">
        <f t="shared" si="1"/>
        <v>-59518.66115</v>
      </c>
      <c r="E128" s="84">
        <f t="shared" si="2"/>
        <v>-247.9944214</v>
      </c>
      <c r="F128" s="84">
        <f t="shared" si="3"/>
        <v>746.9944214</v>
      </c>
      <c r="G128" s="89">
        <f t="shared" si="5"/>
        <v>499</v>
      </c>
      <c r="H128" s="84"/>
      <c r="I128" s="82"/>
      <c r="J128" s="84">
        <f t="shared" si="4"/>
        <v>-60265.65557</v>
      </c>
      <c r="K128" s="8"/>
      <c r="M128" s="80"/>
    </row>
    <row r="129" ht="15.75" customHeight="1">
      <c r="A129" s="91">
        <v>120.0</v>
      </c>
      <c r="B129" s="82">
        <v>2028.0</v>
      </c>
      <c r="C129" s="82" t="s">
        <v>41</v>
      </c>
      <c r="D129" s="83">
        <f t="shared" si="1"/>
        <v>-60265.65557</v>
      </c>
      <c r="E129" s="84">
        <f t="shared" si="2"/>
        <v>-251.1068982</v>
      </c>
      <c r="F129" s="84">
        <f t="shared" si="3"/>
        <v>3484.706898</v>
      </c>
      <c r="G129" s="89">
        <v>3233.6</v>
      </c>
      <c r="H129" s="84"/>
      <c r="I129" s="82"/>
      <c r="J129" s="84">
        <f t="shared" si="4"/>
        <v>-63750.36247</v>
      </c>
      <c r="K129" s="8"/>
      <c r="M129" s="80"/>
    </row>
    <row r="130" ht="15.75" customHeight="1">
      <c r="A130" s="91">
        <v>121.0</v>
      </c>
      <c r="B130" s="82">
        <v>2029.0</v>
      </c>
      <c r="C130" s="88" t="s">
        <v>16</v>
      </c>
      <c r="D130" s="83"/>
      <c r="E130" s="84"/>
      <c r="F130" s="84"/>
      <c r="G130" s="89"/>
      <c r="H130" s="84"/>
      <c r="I130" s="82"/>
      <c r="J130" s="84"/>
      <c r="K130" s="8"/>
      <c r="M130" s="80"/>
    </row>
    <row r="131" ht="15.75" customHeight="1">
      <c r="A131" s="91">
        <v>122.0</v>
      </c>
      <c r="B131" s="82">
        <v>2029.0</v>
      </c>
      <c r="C131" s="82" t="s">
        <v>18</v>
      </c>
      <c r="D131" s="83"/>
      <c r="E131" s="84"/>
      <c r="F131" s="84"/>
      <c r="G131" s="89"/>
      <c r="H131" s="84"/>
      <c r="I131" s="82"/>
      <c r="J131" s="84"/>
      <c r="K131" s="8"/>
      <c r="M131" s="80"/>
    </row>
    <row r="132" ht="15.75" customHeight="1">
      <c r="A132" s="91">
        <v>123.0</v>
      </c>
      <c r="B132" s="82">
        <v>2029.0</v>
      </c>
      <c r="C132" s="82" t="s">
        <v>19</v>
      </c>
      <c r="D132" s="83"/>
      <c r="E132" s="84"/>
      <c r="F132" s="84"/>
      <c r="G132" s="89"/>
      <c r="H132" s="84"/>
      <c r="I132" s="82"/>
      <c r="J132" s="84"/>
      <c r="K132" s="8"/>
      <c r="M132" s="80"/>
    </row>
    <row r="133" ht="15.75" customHeight="1">
      <c r="A133" s="91">
        <v>124.0</v>
      </c>
      <c r="B133" s="82">
        <v>2029.0</v>
      </c>
      <c r="C133" s="82" t="s">
        <v>24</v>
      </c>
      <c r="D133" s="83"/>
      <c r="E133" s="84"/>
      <c r="F133" s="84"/>
      <c r="G133" s="89"/>
      <c r="H133" s="84"/>
      <c r="I133" s="82"/>
      <c r="J133" s="84"/>
      <c r="K133" s="8"/>
      <c r="M133" s="80"/>
    </row>
    <row r="134" ht="15.75" customHeight="1">
      <c r="A134" s="91">
        <v>125.0</v>
      </c>
      <c r="B134" s="82">
        <v>2029.0</v>
      </c>
      <c r="C134" s="82" t="s">
        <v>26</v>
      </c>
      <c r="D134" s="83"/>
      <c r="E134" s="84"/>
      <c r="F134" s="84"/>
      <c r="G134" s="89"/>
      <c r="H134" s="84"/>
      <c r="I134" s="82"/>
      <c r="J134" s="84"/>
      <c r="K134" s="8"/>
      <c r="M134" s="80"/>
    </row>
    <row r="135" ht="15.75" customHeight="1">
      <c r="A135" s="91">
        <v>126.0</v>
      </c>
      <c r="B135" s="82">
        <v>2029.0</v>
      </c>
      <c r="C135" s="82" t="s">
        <v>28</v>
      </c>
      <c r="D135" s="83"/>
      <c r="E135" s="84"/>
      <c r="F135" s="84"/>
      <c r="G135" s="89"/>
      <c r="H135" s="84"/>
      <c r="I135" s="82"/>
      <c r="J135" s="84"/>
      <c r="K135" s="8"/>
      <c r="M135" s="80"/>
    </row>
    <row r="136" ht="15.75" customHeight="1">
      <c r="A136" s="91">
        <v>127.0</v>
      </c>
      <c r="B136" s="82">
        <v>2029.0</v>
      </c>
      <c r="C136" s="82" t="s">
        <v>30</v>
      </c>
      <c r="D136" s="83"/>
      <c r="E136" s="84"/>
      <c r="F136" s="84"/>
      <c r="G136" s="89"/>
      <c r="H136" s="84"/>
      <c r="I136" s="82"/>
      <c r="J136" s="84"/>
      <c r="K136" s="8"/>
      <c r="M136" s="80"/>
    </row>
    <row r="137" ht="15.75" customHeight="1">
      <c r="A137" s="91">
        <v>128.0</v>
      </c>
      <c r="B137" s="82">
        <v>2029.0</v>
      </c>
      <c r="C137" s="82" t="s">
        <v>32</v>
      </c>
      <c r="D137" s="83"/>
      <c r="E137" s="84"/>
      <c r="F137" s="84"/>
      <c r="G137" s="89"/>
      <c r="H137" s="84"/>
      <c r="I137" s="82"/>
      <c r="J137" s="84"/>
      <c r="K137" s="8"/>
      <c r="M137" s="80"/>
    </row>
    <row r="138" ht="15.75" customHeight="1">
      <c r="A138" s="91">
        <v>129.0</v>
      </c>
      <c r="B138" s="82">
        <v>2029.0</v>
      </c>
      <c r="C138" s="82" t="s">
        <v>35</v>
      </c>
      <c r="D138" s="83"/>
      <c r="E138" s="84"/>
      <c r="F138" s="84"/>
      <c r="G138" s="89"/>
      <c r="H138" s="84"/>
      <c r="I138" s="82"/>
      <c r="J138" s="84"/>
      <c r="K138" s="8"/>
      <c r="M138" s="80"/>
    </row>
    <row r="139" ht="15.75" customHeight="1">
      <c r="A139" s="91">
        <v>130.0</v>
      </c>
      <c r="B139" s="82">
        <v>2029.0</v>
      </c>
      <c r="C139" s="82" t="s">
        <v>37</v>
      </c>
      <c r="D139" s="83"/>
      <c r="E139" s="84"/>
      <c r="F139" s="84"/>
      <c r="G139" s="89"/>
      <c r="H139" s="84"/>
      <c r="I139" s="82"/>
      <c r="J139" s="84"/>
      <c r="K139" s="8"/>
      <c r="M139" s="80"/>
    </row>
    <row r="140" ht="15.75" customHeight="1">
      <c r="A140" s="91">
        <v>131.0</v>
      </c>
      <c r="B140" s="82">
        <v>2029.0</v>
      </c>
      <c r="C140" s="82" t="s">
        <v>39</v>
      </c>
      <c r="D140" s="83"/>
      <c r="E140" s="84"/>
      <c r="F140" s="84"/>
      <c r="G140" s="89"/>
      <c r="H140" s="84"/>
      <c r="I140" s="82"/>
      <c r="J140" s="84"/>
      <c r="K140" s="8"/>
      <c r="M140" s="80"/>
    </row>
    <row r="141" ht="15.75" customHeight="1">
      <c r="A141" s="91">
        <v>132.0</v>
      </c>
      <c r="B141" s="82">
        <v>2029.0</v>
      </c>
      <c r="C141" s="82" t="s">
        <v>41</v>
      </c>
      <c r="D141" s="83"/>
      <c r="E141" s="84"/>
      <c r="F141" s="84"/>
      <c r="G141" s="89"/>
      <c r="H141" s="84"/>
      <c r="I141" s="82"/>
      <c r="J141" s="84"/>
      <c r="K141" s="8"/>
      <c r="M141" s="80"/>
    </row>
    <row r="142" ht="15.75" customHeight="1">
      <c r="A142" s="91">
        <v>133.0</v>
      </c>
      <c r="B142" s="82">
        <v>2030.0</v>
      </c>
      <c r="C142" s="88" t="s">
        <v>16</v>
      </c>
      <c r="D142" s="83"/>
      <c r="E142" s="84"/>
      <c r="F142" s="84"/>
      <c r="G142" s="89"/>
      <c r="H142" s="84"/>
      <c r="I142" s="82"/>
      <c r="J142" s="84"/>
      <c r="K142" s="8"/>
      <c r="M142" s="80"/>
    </row>
    <row r="143" ht="15.75" customHeight="1">
      <c r="A143" s="91">
        <v>134.0</v>
      </c>
      <c r="B143" s="82">
        <v>2030.0</v>
      </c>
      <c r="C143" s="82" t="s">
        <v>18</v>
      </c>
      <c r="D143" s="83"/>
      <c r="E143" s="84"/>
      <c r="F143" s="84"/>
      <c r="G143" s="89"/>
      <c r="H143" s="84"/>
      <c r="I143" s="82"/>
      <c r="J143" s="84"/>
      <c r="K143" s="8"/>
      <c r="M143" s="80"/>
    </row>
    <row r="144" ht="15.75" customHeight="1">
      <c r="A144" s="91">
        <v>135.0</v>
      </c>
      <c r="B144" s="82">
        <v>2030.0</v>
      </c>
      <c r="C144" s="82" t="s">
        <v>19</v>
      </c>
      <c r="D144" s="83"/>
      <c r="E144" s="84"/>
      <c r="F144" s="84"/>
      <c r="G144" s="89"/>
      <c r="H144" s="84"/>
      <c r="I144" s="82"/>
      <c r="J144" s="84"/>
      <c r="K144" s="8"/>
      <c r="M144" s="80"/>
    </row>
    <row r="145" ht="15.75" customHeight="1">
      <c r="A145" s="91">
        <v>136.0</v>
      </c>
      <c r="B145" s="82">
        <v>2030.0</v>
      </c>
      <c r="C145" s="82" t="s">
        <v>24</v>
      </c>
      <c r="D145" s="83"/>
      <c r="E145" s="84"/>
      <c r="F145" s="84"/>
      <c r="G145" s="89"/>
      <c r="H145" s="84"/>
      <c r="I145" s="82"/>
      <c r="J145" s="84"/>
      <c r="K145" s="8"/>
      <c r="M145" s="80"/>
    </row>
    <row r="146" ht="15.75" customHeight="1">
      <c r="A146" s="91">
        <v>137.0</v>
      </c>
      <c r="B146" s="82">
        <v>2030.0</v>
      </c>
      <c r="C146" s="82" t="s">
        <v>26</v>
      </c>
      <c r="D146" s="83"/>
      <c r="E146" s="84"/>
      <c r="F146" s="84"/>
      <c r="G146" s="89"/>
      <c r="H146" s="84"/>
      <c r="I146" s="82"/>
      <c r="J146" s="84"/>
      <c r="K146" s="8"/>
      <c r="M146" s="80"/>
    </row>
    <row r="147" ht="15.75" customHeight="1">
      <c r="A147" s="91">
        <v>138.0</v>
      </c>
      <c r="B147" s="82">
        <v>2030.0</v>
      </c>
      <c r="C147" s="82" t="s">
        <v>28</v>
      </c>
      <c r="D147" s="83"/>
      <c r="E147" s="84"/>
      <c r="F147" s="84"/>
      <c r="G147" s="89"/>
      <c r="H147" s="84"/>
      <c r="I147" s="82"/>
      <c r="J147" s="84"/>
      <c r="K147" s="8"/>
      <c r="M147" s="80"/>
    </row>
    <row r="148" ht="15.75" customHeight="1">
      <c r="A148" s="91">
        <v>139.0</v>
      </c>
      <c r="B148" s="82">
        <v>2030.0</v>
      </c>
      <c r="C148" s="82" t="s">
        <v>30</v>
      </c>
      <c r="D148" s="83"/>
      <c r="E148" s="84"/>
      <c r="F148" s="84"/>
      <c r="G148" s="89"/>
      <c r="H148" s="84"/>
      <c r="I148" s="82"/>
      <c r="J148" s="84"/>
      <c r="K148" s="8"/>
      <c r="M148" s="80"/>
    </row>
    <row r="149" ht="15.75" customHeight="1">
      <c r="A149" s="91">
        <v>140.0</v>
      </c>
      <c r="B149" s="82">
        <v>2030.0</v>
      </c>
      <c r="C149" s="82" t="s">
        <v>32</v>
      </c>
      <c r="D149" s="83"/>
      <c r="E149" s="84"/>
      <c r="F149" s="84"/>
      <c r="G149" s="89"/>
      <c r="H149" s="84"/>
      <c r="I149" s="82"/>
      <c r="J149" s="84"/>
      <c r="K149" s="8"/>
      <c r="M149" s="80"/>
    </row>
    <row r="150" ht="15.75" customHeight="1">
      <c r="A150" s="91">
        <v>141.0</v>
      </c>
      <c r="B150" s="82">
        <v>2030.0</v>
      </c>
      <c r="C150" s="82" t="s">
        <v>35</v>
      </c>
      <c r="D150" s="83"/>
      <c r="E150" s="84"/>
      <c r="F150" s="84"/>
      <c r="G150" s="89"/>
      <c r="H150" s="84"/>
      <c r="I150" s="82"/>
      <c r="J150" s="84"/>
      <c r="K150" s="8"/>
      <c r="M150" s="80"/>
    </row>
    <row r="151" ht="15.75" customHeight="1">
      <c r="A151" s="91">
        <v>142.0</v>
      </c>
      <c r="B151" s="82">
        <v>2030.0</v>
      </c>
      <c r="C151" s="82" t="s">
        <v>37</v>
      </c>
      <c r="D151" s="83"/>
      <c r="E151" s="84"/>
      <c r="F151" s="84"/>
      <c r="G151" s="89"/>
      <c r="H151" s="84"/>
      <c r="I151" s="82"/>
      <c r="J151" s="84"/>
      <c r="K151" s="8"/>
      <c r="M151" s="80"/>
    </row>
    <row r="152" ht="15.75" customHeight="1">
      <c r="A152" s="91">
        <v>143.0</v>
      </c>
      <c r="B152" s="82">
        <v>2030.0</v>
      </c>
      <c r="C152" s="82" t="s">
        <v>39</v>
      </c>
      <c r="D152" s="83"/>
      <c r="E152" s="84"/>
      <c r="F152" s="84"/>
      <c r="G152" s="89"/>
      <c r="H152" s="84"/>
      <c r="I152" s="82"/>
      <c r="J152" s="84"/>
      <c r="K152" s="8"/>
      <c r="M152" s="80"/>
    </row>
    <row r="153" ht="15.75" customHeight="1">
      <c r="A153" s="91">
        <v>144.0</v>
      </c>
      <c r="B153" s="82">
        <v>2030.0</v>
      </c>
      <c r="C153" s="82" t="s">
        <v>41</v>
      </c>
      <c r="D153" s="83"/>
      <c r="E153" s="84"/>
      <c r="F153" s="84"/>
      <c r="G153" s="89"/>
      <c r="H153" s="84"/>
      <c r="I153" s="82"/>
      <c r="J153" s="84"/>
      <c r="K153" s="8"/>
      <c r="M153" s="80"/>
    </row>
    <row r="154" ht="15.75" customHeight="1">
      <c r="A154" s="91">
        <v>145.0</v>
      </c>
      <c r="B154" s="8">
        <v>2031.0</v>
      </c>
      <c r="C154" s="8" t="s">
        <v>16</v>
      </c>
      <c r="D154" s="8"/>
      <c r="E154" s="8"/>
      <c r="F154" s="8"/>
      <c r="G154" s="26"/>
      <c r="H154" s="8"/>
      <c r="I154" s="8"/>
      <c r="J154" s="8"/>
      <c r="K154" s="8"/>
      <c r="M154" s="80"/>
    </row>
    <row r="155" ht="15.75" customHeight="1">
      <c r="A155" s="91">
        <v>146.0</v>
      </c>
      <c r="B155" s="8">
        <v>2031.0</v>
      </c>
      <c r="C155" s="8" t="s">
        <v>18</v>
      </c>
      <c r="D155" s="8"/>
      <c r="E155" s="8"/>
      <c r="F155" s="8"/>
      <c r="G155" s="26"/>
      <c r="H155" s="8"/>
      <c r="I155" s="8"/>
      <c r="J155" s="8"/>
      <c r="K155" s="8"/>
      <c r="M155" s="80"/>
    </row>
    <row r="156" ht="15.75" customHeight="1">
      <c r="A156" s="91">
        <v>147.0</v>
      </c>
      <c r="B156" s="8">
        <v>2031.0</v>
      </c>
      <c r="C156" s="8" t="s">
        <v>19</v>
      </c>
      <c r="D156" s="8"/>
      <c r="E156" s="8"/>
      <c r="F156" s="8"/>
      <c r="G156" s="26"/>
      <c r="H156" s="8"/>
      <c r="I156" s="8"/>
      <c r="J156" s="8"/>
      <c r="K156" s="8"/>
      <c r="M156" s="80"/>
    </row>
    <row r="157" ht="15.75" customHeight="1">
      <c r="A157" s="91">
        <v>148.0</v>
      </c>
      <c r="B157" s="8">
        <v>2031.0</v>
      </c>
      <c r="C157" s="8" t="s">
        <v>24</v>
      </c>
      <c r="D157" s="8"/>
      <c r="E157" s="8"/>
      <c r="F157" s="8"/>
      <c r="G157" s="26"/>
      <c r="H157" s="8"/>
      <c r="I157" s="8"/>
      <c r="J157" s="8"/>
      <c r="K157" s="8"/>
      <c r="M157" s="80"/>
    </row>
    <row r="158" ht="15.75" customHeight="1">
      <c r="A158" s="91">
        <v>149.0</v>
      </c>
      <c r="B158" s="8">
        <v>2031.0</v>
      </c>
      <c r="C158" s="8" t="s">
        <v>26</v>
      </c>
      <c r="D158" s="8"/>
      <c r="E158" s="8"/>
      <c r="F158" s="8"/>
      <c r="G158" s="26"/>
      <c r="H158" s="8"/>
      <c r="I158" s="8"/>
      <c r="J158" s="8"/>
      <c r="K158" s="8"/>
      <c r="M158" s="80"/>
    </row>
    <row r="159" ht="15.75" customHeight="1">
      <c r="A159" s="91">
        <v>150.0</v>
      </c>
      <c r="B159" s="8">
        <v>2031.0</v>
      </c>
      <c r="C159" s="8" t="s">
        <v>28</v>
      </c>
      <c r="D159" s="8"/>
      <c r="E159" s="8"/>
      <c r="F159" s="8"/>
      <c r="G159" s="26"/>
      <c r="H159" s="8"/>
      <c r="I159" s="8"/>
      <c r="J159" s="8"/>
      <c r="K159" s="8"/>
      <c r="M159" s="80"/>
    </row>
    <row r="160" ht="15.75" customHeight="1">
      <c r="A160" s="91">
        <v>151.0</v>
      </c>
      <c r="B160" s="8">
        <v>2031.0</v>
      </c>
      <c r="C160" s="8" t="s">
        <v>30</v>
      </c>
      <c r="D160" s="8"/>
      <c r="E160" s="8"/>
      <c r="F160" s="8"/>
      <c r="G160" s="26"/>
      <c r="H160" s="8"/>
      <c r="I160" s="8"/>
      <c r="J160" s="8"/>
      <c r="K160" s="8"/>
      <c r="M160" s="80"/>
    </row>
    <row r="161" ht="15.75" customHeight="1">
      <c r="A161" s="91">
        <v>152.0</v>
      </c>
      <c r="B161" s="8">
        <v>2031.0</v>
      </c>
      <c r="C161" s="8" t="s">
        <v>32</v>
      </c>
      <c r="D161" s="8"/>
      <c r="E161" s="8"/>
      <c r="F161" s="8"/>
      <c r="G161" s="26"/>
      <c r="H161" s="8"/>
      <c r="I161" s="8"/>
      <c r="J161" s="8"/>
      <c r="K161" s="8"/>
      <c r="M161" s="80"/>
    </row>
    <row r="162" ht="15.75" customHeight="1">
      <c r="A162" s="91">
        <v>153.0</v>
      </c>
      <c r="B162" s="8">
        <v>2031.0</v>
      </c>
      <c r="C162" s="8" t="s">
        <v>35</v>
      </c>
      <c r="D162" s="8"/>
      <c r="E162" s="8"/>
      <c r="F162" s="8"/>
      <c r="G162" s="26"/>
      <c r="H162" s="8"/>
      <c r="I162" s="8"/>
      <c r="J162" s="8"/>
      <c r="K162" s="8"/>
      <c r="M162" s="80"/>
    </row>
    <row r="163" ht="15.75" customHeight="1">
      <c r="A163" s="91">
        <v>154.0</v>
      </c>
      <c r="B163" s="8">
        <v>2031.0</v>
      </c>
      <c r="C163" s="8" t="s">
        <v>37</v>
      </c>
      <c r="D163" s="8"/>
      <c r="E163" s="8"/>
      <c r="F163" s="8"/>
      <c r="G163" s="26"/>
      <c r="H163" s="8"/>
      <c r="I163" s="8"/>
      <c r="J163" s="8"/>
      <c r="K163" s="8"/>
      <c r="M163" s="80"/>
    </row>
    <row r="164" ht="15.75" customHeight="1">
      <c r="A164" s="91">
        <v>155.0</v>
      </c>
      <c r="B164" s="8">
        <v>2031.0</v>
      </c>
      <c r="C164" s="8" t="s">
        <v>39</v>
      </c>
      <c r="D164" s="8"/>
      <c r="E164" s="8"/>
      <c r="F164" s="8"/>
      <c r="G164" s="26"/>
      <c r="H164" s="8"/>
      <c r="I164" s="8"/>
      <c r="J164" s="8"/>
      <c r="K164" s="8"/>
      <c r="M164" s="80"/>
    </row>
    <row r="165" ht="15.75" customHeight="1">
      <c r="A165" s="91">
        <v>156.0</v>
      </c>
      <c r="B165" s="8">
        <v>2031.0</v>
      </c>
      <c r="C165" s="8" t="s">
        <v>41</v>
      </c>
      <c r="D165" s="8"/>
      <c r="E165" s="8"/>
      <c r="F165" s="8"/>
      <c r="G165" s="26"/>
      <c r="H165" s="8"/>
      <c r="I165" s="8"/>
      <c r="J165" s="8"/>
      <c r="K165" s="8"/>
      <c r="M165" s="80"/>
    </row>
    <row r="166" ht="15.75" customHeight="1">
      <c r="A166" s="91">
        <v>157.0</v>
      </c>
      <c r="B166" s="8">
        <v>2032.0</v>
      </c>
      <c r="C166" s="8" t="s">
        <v>16</v>
      </c>
      <c r="D166" s="8"/>
      <c r="E166" s="8"/>
      <c r="F166" s="8"/>
      <c r="G166" s="26"/>
      <c r="H166" s="8"/>
      <c r="I166" s="8"/>
      <c r="J166" s="8"/>
      <c r="K166" s="8"/>
      <c r="M166" s="80"/>
    </row>
    <row r="167" ht="15.75" customHeight="1">
      <c r="A167" s="91">
        <v>158.0</v>
      </c>
      <c r="B167" s="8">
        <v>2032.0</v>
      </c>
      <c r="C167" s="8" t="s">
        <v>18</v>
      </c>
      <c r="D167" s="8"/>
      <c r="E167" s="8"/>
      <c r="F167" s="8"/>
      <c r="G167" s="26"/>
      <c r="H167" s="8"/>
      <c r="I167" s="8"/>
      <c r="J167" s="8"/>
      <c r="K167" s="8"/>
      <c r="M167" s="80"/>
    </row>
    <row r="168" ht="15.75" customHeight="1">
      <c r="A168" s="91">
        <v>159.0</v>
      </c>
      <c r="B168" s="8">
        <v>2032.0</v>
      </c>
      <c r="C168" s="8" t="s">
        <v>19</v>
      </c>
      <c r="D168" s="8"/>
      <c r="E168" s="8"/>
      <c r="F168" s="8"/>
      <c r="G168" s="26"/>
      <c r="H168" s="8"/>
      <c r="I168" s="8"/>
      <c r="J168" s="8"/>
      <c r="K168" s="8"/>
      <c r="M168" s="80"/>
    </row>
    <row r="169" ht="15.75" customHeight="1">
      <c r="A169" s="91">
        <v>160.0</v>
      </c>
      <c r="B169" s="8">
        <v>2032.0</v>
      </c>
      <c r="C169" s="8" t="s">
        <v>24</v>
      </c>
      <c r="D169" s="8"/>
      <c r="E169" s="8"/>
      <c r="F169" s="8"/>
      <c r="G169" s="26"/>
      <c r="H169" s="8"/>
      <c r="I169" s="8"/>
      <c r="J169" s="8"/>
      <c r="K169" s="8"/>
      <c r="M169" s="80"/>
    </row>
    <row r="170" ht="15.75" customHeight="1">
      <c r="A170" s="91">
        <v>161.0</v>
      </c>
      <c r="B170" s="8">
        <v>2032.0</v>
      </c>
      <c r="C170" s="8" t="s">
        <v>26</v>
      </c>
      <c r="D170" s="8"/>
      <c r="E170" s="8"/>
      <c r="F170" s="8"/>
      <c r="G170" s="26"/>
      <c r="H170" s="8"/>
      <c r="I170" s="8"/>
      <c r="J170" s="8"/>
      <c r="K170" s="8"/>
      <c r="M170" s="80"/>
    </row>
    <row r="171" ht="15.75" customHeight="1">
      <c r="A171" s="91">
        <v>162.0</v>
      </c>
      <c r="B171" s="8">
        <v>2032.0</v>
      </c>
      <c r="C171" s="8" t="s">
        <v>28</v>
      </c>
      <c r="D171" s="8"/>
      <c r="E171" s="8"/>
      <c r="F171" s="8"/>
      <c r="G171" s="26"/>
      <c r="H171" s="8"/>
      <c r="I171" s="8"/>
      <c r="J171" s="8"/>
      <c r="K171" s="8"/>
      <c r="M171" s="80"/>
    </row>
    <row r="172" ht="15.75" customHeight="1">
      <c r="A172" s="91">
        <v>163.0</v>
      </c>
      <c r="B172" s="8">
        <v>2032.0</v>
      </c>
      <c r="C172" s="8" t="s">
        <v>30</v>
      </c>
      <c r="D172" s="8"/>
      <c r="E172" s="8"/>
      <c r="F172" s="8"/>
      <c r="G172" s="26"/>
      <c r="H172" s="8"/>
      <c r="I172" s="8"/>
      <c r="J172" s="8"/>
      <c r="K172" s="8"/>
      <c r="M172" s="80"/>
    </row>
    <row r="173" ht="15.75" customHeight="1">
      <c r="A173" s="91">
        <v>164.0</v>
      </c>
      <c r="B173" s="8">
        <v>2032.0</v>
      </c>
      <c r="C173" s="8" t="s">
        <v>32</v>
      </c>
      <c r="D173" s="8"/>
      <c r="E173" s="8"/>
      <c r="F173" s="8"/>
      <c r="G173" s="26"/>
      <c r="H173" s="8"/>
      <c r="I173" s="8"/>
      <c r="J173" s="8"/>
      <c r="K173" s="8"/>
      <c r="M173" s="80"/>
    </row>
    <row r="174" ht="15.75" customHeight="1">
      <c r="A174" s="91">
        <v>165.0</v>
      </c>
      <c r="B174" s="8">
        <v>2032.0</v>
      </c>
      <c r="C174" s="8" t="s">
        <v>35</v>
      </c>
      <c r="D174" s="8"/>
      <c r="E174" s="8"/>
      <c r="F174" s="8"/>
      <c r="G174" s="26"/>
      <c r="H174" s="8"/>
      <c r="I174" s="8"/>
      <c r="J174" s="8"/>
      <c r="K174" s="8"/>
      <c r="M174" s="80"/>
    </row>
    <row r="175" ht="15.75" customHeight="1">
      <c r="A175" s="91">
        <v>166.0</v>
      </c>
      <c r="B175" s="8">
        <v>2032.0</v>
      </c>
      <c r="C175" s="8" t="s">
        <v>37</v>
      </c>
      <c r="D175" s="8"/>
      <c r="E175" s="8"/>
      <c r="F175" s="8"/>
      <c r="G175" s="26"/>
      <c r="H175" s="8"/>
      <c r="I175" s="8"/>
      <c r="J175" s="8"/>
      <c r="K175" s="8"/>
      <c r="M175" s="80"/>
    </row>
    <row r="176" ht="15.75" customHeight="1">
      <c r="A176" s="91">
        <v>167.0</v>
      </c>
      <c r="B176" s="8">
        <v>2032.0</v>
      </c>
      <c r="C176" s="8" t="s">
        <v>39</v>
      </c>
      <c r="D176" s="8"/>
      <c r="E176" s="8"/>
      <c r="F176" s="8"/>
      <c r="G176" s="26"/>
      <c r="H176" s="8"/>
      <c r="I176" s="8"/>
      <c r="J176" s="8"/>
      <c r="K176" s="8"/>
      <c r="M176" s="80"/>
    </row>
    <row r="177" ht="15.75" customHeight="1">
      <c r="A177" s="91">
        <v>168.0</v>
      </c>
      <c r="B177" s="8">
        <v>2032.0</v>
      </c>
      <c r="C177" s="8" t="s">
        <v>41</v>
      </c>
      <c r="D177" s="8"/>
      <c r="E177" s="8"/>
      <c r="F177" s="8"/>
      <c r="G177" s="26"/>
      <c r="H177" s="8"/>
      <c r="I177" s="8"/>
      <c r="J177" s="8"/>
      <c r="K177" s="8"/>
      <c r="M177" s="80"/>
    </row>
    <row r="178" ht="15.75" customHeight="1">
      <c r="A178" s="91">
        <v>169.0</v>
      </c>
      <c r="B178" s="8">
        <v>2033.0</v>
      </c>
      <c r="C178" s="8" t="s">
        <v>16</v>
      </c>
      <c r="D178" s="8"/>
      <c r="E178" s="8"/>
      <c r="F178" s="8"/>
      <c r="G178" s="26"/>
      <c r="H178" s="8"/>
      <c r="I178" s="8"/>
      <c r="J178" s="8"/>
      <c r="K178" s="8"/>
      <c r="M178" s="80"/>
    </row>
    <row r="179" ht="15.75" customHeight="1">
      <c r="A179" s="91">
        <v>170.0</v>
      </c>
      <c r="B179" s="8">
        <v>2033.0</v>
      </c>
      <c r="C179" s="8" t="s">
        <v>18</v>
      </c>
      <c r="D179" s="8"/>
      <c r="E179" s="8"/>
      <c r="F179" s="8"/>
      <c r="G179" s="26"/>
      <c r="H179" s="8"/>
      <c r="I179" s="8"/>
      <c r="J179" s="8"/>
      <c r="K179" s="8"/>
      <c r="M179" s="80"/>
    </row>
    <row r="180" ht="15.75" customHeight="1">
      <c r="A180" s="91">
        <v>171.0</v>
      </c>
      <c r="B180" s="8">
        <v>2033.0</v>
      </c>
      <c r="C180" s="8" t="s">
        <v>19</v>
      </c>
      <c r="D180" s="8"/>
      <c r="E180" s="8"/>
      <c r="F180" s="8"/>
      <c r="G180" s="26"/>
      <c r="H180" s="8"/>
      <c r="I180" s="8"/>
      <c r="J180" s="8"/>
      <c r="K180" s="8"/>
      <c r="M180" s="80"/>
    </row>
    <row r="181" ht="15.75" customHeight="1">
      <c r="A181" s="91">
        <v>172.0</v>
      </c>
      <c r="B181" s="8">
        <v>2033.0</v>
      </c>
      <c r="C181" s="8" t="s">
        <v>24</v>
      </c>
      <c r="D181" s="8"/>
      <c r="E181" s="8"/>
      <c r="F181" s="8"/>
      <c r="G181" s="26"/>
      <c r="H181" s="8"/>
      <c r="I181" s="8"/>
      <c r="J181" s="8"/>
      <c r="K181" s="8"/>
      <c r="M181" s="80"/>
    </row>
    <row r="182" ht="15.75" customHeight="1">
      <c r="A182" s="91">
        <v>173.0</v>
      </c>
      <c r="B182" s="8">
        <v>2033.0</v>
      </c>
      <c r="C182" s="8" t="s">
        <v>26</v>
      </c>
      <c r="D182" s="8"/>
      <c r="E182" s="8"/>
      <c r="F182" s="8"/>
      <c r="G182" s="26"/>
      <c r="H182" s="8"/>
      <c r="I182" s="8"/>
      <c r="J182" s="8"/>
      <c r="K182" s="8"/>
      <c r="M182" s="80"/>
    </row>
    <row r="183" ht="15.75" customHeight="1">
      <c r="A183" s="91">
        <v>174.0</v>
      </c>
      <c r="B183" s="8">
        <v>2033.0</v>
      </c>
      <c r="C183" s="8" t="s">
        <v>28</v>
      </c>
      <c r="D183" s="8"/>
      <c r="E183" s="8"/>
      <c r="F183" s="8"/>
      <c r="G183" s="26"/>
      <c r="H183" s="8"/>
      <c r="I183" s="8"/>
      <c r="J183" s="8"/>
      <c r="K183" s="8"/>
      <c r="M183" s="80"/>
    </row>
    <row r="184" ht="15.75" customHeight="1">
      <c r="A184" s="91">
        <v>175.0</v>
      </c>
      <c r="B184" s="8">
        <v>2033.0</v>
      </c>
      <c r="C184" s="8" t="s">
        <v>30</v>
      </c>
      <c r="D184" s="8"/>
      <c r="E184" s="8"/>
      <c r="F184" s="8"/>
      <c r="G184" s="26"/>
      <c r="H184" s="8"/>
      <c r="I184" s="8"/>
      <c r="J184" s="8"/>
      <c r="K184" s="8"/>
      <c r="M184" s="80"/>
    </row>
    <row r="185" ht="15.75" customHeight="1">
      <c r="A185" s="91">
        <v>176.0</v>
      </c>
      <c r="B185" s="8">
        <v>2033.0</v>
      </c>
      <c r="C185" s="8" t="s">
        <v>32</v>
      </c>
      <c r="D185" s="8"/>
      <c r="E185" s="8"/>
      <c r="F185" s="8"/>
      <c r="G185" s="26"/>
      <c r="H185" s="8"/>
      <c r="I185" s="8"/>
      <c r="J185" s="8"/>
      <c r="K185" s="8"/>
      <c r="M185" s="80"/>
    </row>
    <row r="186" ht="15.75" customHeight="1">
      <c r="A186" s="91">
        <v>177.0</v>
      </c>
      <c r="B186" s="8">
        <v>2033.0</v>
      </c>
      <c r="C186" s="8" t="s">
        <v>35</v>
      </c>
      <c r="D186" s="8"/>
      <c r="E186" s="8"/>
      <c r="F186" s="8"/>
      <c r="G186" s="26"/>
      <c r="H186" s="8"/>
      <c r="I186" s="8"/>
      <c r="J186" s="8"/>
      <c r="K186" s="8"/>
      <c r="M186" s="80"/>
    </row>
    <row r="187" ht="15.75" customHeight="1">
      <c r="A187" s="91">
        <v>178.0</v>
      </c>
      <c r="B187" s="8">
        <v>2033.0</v>
      </c>
      <c r="C187" s="8" t="s">
        <v>37</v>
      </c>
      <c r="D187" s="8"/>
      <c r="E187" s="8"/>
      <c r="F187" s="8"/>
      <c r="G187" s="26"/>
      <c r="H187" s="8"/>
      <c r="I187" s="8"/>
      <c r="J187" s="8"/>
      <c r="K187" s="8"/>
      <c r="M187" s="80"/>
    </row>
    <row r="188" ht="15.75" customHeight="1">
      <c r="A188" s="91">
        <v>179.0</v>
      </c>
      <c r="B188" s="8">
        <v>2033.0</v>
      </c>
      <c r="C188" s="8" t="s">
        <v>39</v>
      </c>
      <c r="D188" s="8"/>
      <c r="E188" s="8"/>
      <c r="F188" s="8"/>
      <c r="G188" s="26"/>
      <c r="H188" s="8"/>
      <c r="I188" s="8"/>
      <c r="J188" s="8"/>
      <c r="K188" s="8"/>
      <c r="M188" s="80"/>
    </row>
    <row r="189" ht="15.75" customHeight="1">
      <c r="A189" s="91">
        <v>180.0</v>
      </c>
      <c r="B189" s="8">
        <v>2033.0</v>
      </c>
      <c r="C189" s="8" t="s">
        <v>41</v>
      </c>
      <c r="D189" s="8"/>
      <c r="E189" s="8"/>
      <c r="F189" s="8"/>
      <c r="G189" s="26"/>
      <c r="H189" s="8"/>
      <c r="I189" s="8"/>
      <c r="J189" s="8"/>
      <c r="K189" s="8"/>
      <c r="M189" s="80"/>
    </row>
    <row r="190" ht="15.75" customHeight="1">
      <c r="A190" s="91">
        <v>181.0</v>
      </c>
      <c r="B190" s="8">
        <v>2034.0</v>
      </c>
      <c r="C190" s="8" t="s">
        <v>16</v>
      </c>
      <c r="D190" s="8"/>
      <c r="E190" s="8"/>
      <c r="F190" s="8"/>
      <c r="G190" s="26"/>
      <c r="H190" s="8"/>
      <c r="I190" s="8"/>
      <c r="J190" s="8"/>
      <c r="K190" s="8"/>
      <c r="M190" s="80"/>
    </row>
    <row r="191" ht="15.75" customHeight="1">
      <c r="A191" s="91">
        <v>182.0</v>
      </c>
      <c r="B191" s="8">
        <v>2034.0</v>
      </c>
      <c r="C191" s="8" t="s">
        <v>18</v>
      </c>
      <c r="D191" s="8"/>
      <c r="E191" s="8"/>
      <c r="F191" s="8"/>
      <c r="G191" s="26"/>
      <c r="H191" s="8"/>
      <c r="I191" s="8"/>
      <c r="J191" s="8"/>
      <c r="K191" s="8"/>
      <c r="M191" s="80"/>
    </row>
    <row r="192" ht="15.75" customHeight="1">
      <c r="A192" s="91">
        <v>183.0</v>
      </c>
      <c r="B192" s="8">
        <v>2034.0</v>
      </c>
      <c r="C192" s="8" t="s">
        <v>19</v>
      </c>
      <c r="D192" s="8"/>
      <c r="E192" s="8"/>
      <c r="F192" s="8"/>
      <c r="G192" s="26"/>
      <c r="H192" s="8"/>
      <c r="I192" s="8"/>
      <c r="J192" s="8"/>
      <c r="K192" s="8"/>
      <c r="M192" s="80"/>
    </row>
    <row r="193" ht="15.75" customHeight="1">
      <c r="A193" s="91">
        <v>184.0</v>
      </c>
      <c r="B193" s="8">
        <v>2034.0</v>
      </c>
      <c r="C193" s="8" t="s">
        <v>24</v>
      </c>
      <c r="D193" s="8"/>
      <c r="E193" s="8"/>
      <c r="F193" s="8"/>
      <c r="G193" s="26"/>
      <c r="H193" s="8"/>
      <c r="I193" s="8"/>
      <c r="J193" s="8"/>
      <c r="K193" s="8"/>
      <c r="M193" s="80"/>
    </row>
    <row r="194" ht="15.75" customHeight="1">
      <c r="A194" s="91">
        <v>185.0</v>
      </c>
      <c r="B194" s="8">
        <v>2034.0</v>
      </c>
      <c r="C194" s="8" t="s">
        <v>26</v>
      </c>
      <c r="D194" s="8"/>
      <c r="E194" s="8"/>
      <c r="F194" s="8"/>
      <c r="G194" s="26"/>
      <c r="H194" s="8"/>
      <c r="I194" s="8"/>
      <c r="J194" s="8"/>
      <c r="K194" s="8"/>
      <c r="M194" s="80"/>
    </row>
    <row r="195" ht="15.75" customHeight="1">
      <c r="A195" s="91">
        <v>186.0</v>
      </c>
      <c r="B195" s="8">
        <v>2034.0</v>
      </c>
      <c r="C195" s="8" t="s">
        <v>28</v>
      </c>
      <c r="D195" s="8"/>
      <c r="E195" s="8"/>
      <c r="F195" s="8"/>
      <c r="G195" s="26"/>
      <c r="H195" s="8"/>
      <c r="I195" s="8"/>
      <c r="J195" s="8"/>
      <c r="K195" s="8"/>
      <c r="M195" s="80"/>
    </row>
    <row r="196" ht="15.75" customHeight="1">
      <c r="A196" s="91">
        <v>187.0</v>
      </c>
      <c r="B196" s="8">
        <v>2034.0</v>
      </c>
      <c r="C196" s="8" t="s">
        <v>30</v>
      </c>
      <c r="D196" s="8"/>
      <c r="E196" s="8"/>
      <c r="F196" s="8"/>
      <c r="G196" s="26"/>
      <c r="H196" s="8"/>
      <c r="I196" s="8"/>
      <c r="J196" s="8"/>
      <c r="K196" s="8"/>
      <c r="M196" s="80"/>
    </row>
    <row r="197" ht="15.75" customHeight="1">
      <c r="A197" s="91">
        <v>188.0</v>
      </c>
      <c r="B197" s="8">
        <v>2034.0</v>
      </c>
      <c r="C197" s="8" t="s">
        <v>32</v>
      </c>
      <c r="D197" s="8"/>
      <c r="E197" s="8"/>
      <c r="F197" s="8"/>
      <c r="G197" s="26"/>
      <c r="H197" s="8"/>
      <c r="I197" s="8"/>
      <c r="J197" s="8"/>
      <c r="K197" s="8"/>
      <c r="M197" s="80"/>
    </row>
    <row r="198" ht="15.75" customHeight="1">
      <c r="A198" s="91">
        <v>189.0</v>
      </c>
      <c r="B198" s="8">
        <v>2034.0</v>
      </c>
      <c r="C198" s="8" t="s">
        <v>35</v>
      </c>
      <c r="D198" s="8"/>
      <c r="E198" s="8"/>
      <c r="F198" s="8"/>
      <c r="G198" s="26"/>
      <c r="H198" s="8"/>
      <c r="I198" s="8"/>
      <c r="J198" s="8"/>
      <c r="K198" s="8"/>
      <c r="M198" s="80"/>
    </row>
    <row r="199" ht="15.75" customHeight="1">
      <c r="A199" s="91">
        <v>190.0</v>
      </c>
      <c r="B199" s="8">
        <v>2034.0</v>
      </c>
      <c r="C199" s="8" t="s">
        <v>37</v>
      </c>
      <c r="D199" s="8"/>
      <c r="E199" s="8"/>
      <c r="F199" s="8"/>
      <c r="G199" s="26"/>
      <c r="H199" s="8"/>
      <c r="I199" s="8"/>
      <c r="J199" s="8"/>
      <c r="K199" s="8"/>
      <c r="M199" s="80"/>
    </row>
    <row r="200" ht="15.75" customHeight="1">
      <c r="A200" s="91">
        <v>191.0</v>
      </c>
      <c r="B200" s="8">
        <v>2034.0</v>
      </c>
      <c r="C200" s="8" t="s">
        <v>39</v>
      </c>
      <c r="D200" s="8"/>
      <c r="E200" s="8"/>
      <c r="F200" s="8"/>
      <c r="G200" s="26"/>
      <c r="H200" s="8"/>
      <c r="I200" s="8"/>
      <c r="J200" s="8"/>
      <c r="K200" s="8"/>
      <c r="M200" s="80"/>
    </row>
    <row r="201" ht="15.75" customHeight="1">
      <c r="A201" s="91">
        <v>192.0</v>
      </c>
      <c r="B201" s="8">
        <v>2034.0</v>
      </c>
      <c r="C201" s="8" t="s">
        <v>41</v>
      </c>
      <c r="D201" s="8"/>
      <c r="E201" s="8"/>
      <c r="F201" s="8"/>
      <c r="G201" s="26"/>
      <c r="H201" s="8"/>
      <c r="I201" s="8"/>
      <c r="J201" s="8"/>
      <c r="K201" s="8"/>
      <c r="M201" s="80"/>
    </row>
    <row r="202" ht="15.75" customHeight="1">
      <c r="A202" s="91">
        <v>193.0</v>
      </c>
      <c r="B202" s="8">
        <v>2035.0</v>
      </c>
      <c r="C202" s="8" t="s">
        <v>16</v>
      </c>
      <c r="D202" s="8"/>
      <c r="E202" s="8"/>
      <c r="F202" s="8"/>
      <c r="G202" s="26"/>
      <c r="H202" s="8"/>
      <c r="I202" s="8"/>
      <c r="J202" s="8"/>
      <c r="K202" s="8"/>
      <c r="M202" s="80"/>
    </row>
    <row r="203" ht="15.75" customHeight="1">
      <c r="A203" s="91">
        <v>194.0</v>
      </c>
      <c r="B203" s="8">
        <v>2035.0</v>
      </c>
      <c r="C203" s="8" t="s">
        <v>18</v>
      </c>
      <c r="D203" s="8"/>
      <c r="E203" s="8"/>
      <c r="F203" s="8"/>
      <c r="G203" s="26"/>
      <c r="H203" s="8"/>
      <c r="I203" s="8"/>
      <c r="J203" s="8"/>
      <c r="K203" s="8"/>
      <c r="M203" s="80"/>
    </row>
    <row r="204" ht="15.75" customHeight="1">
      <c r="A204" s="91">
        <v>195.0</v>
      </c>
      <c r="B204" s="8">
        <v>2035.0</v>
      </c>
      <c r="C204" s="8" t="s">
        <v>19</v>
      </c>
      <c r="D204" s="8"/>
      <c r="E204" s="8"/>
      <c r="F204" s="8"/>
      <c r="G204" s="26"/>
      <c r="H204" s="8"/>
      <c r="I204" s="8"/>
      <c r="J204" s="8"/>
      <c r="K204" s="8"/>
      <c r="M204" s="80"/>
    </row>
    <row r="205" ht="15.75" customHeight="1">
      <c r="A205" s="91">
        <v>196.0</v>
      </c>
      <c r="B205" s="8">
        <v>2035.0</v>
      </c>
      <c r="C205" s="8" t="s">
        <v>24</v>
      </c>
      <c r="D205" s="8"/>
      <c r="E205" s="8"/>
      <c r="F205" s="8"/>
      <c r="G205" s="26"/>
      <c r="H205" s="8"/>
      <c r="I205" s="8"/>
      <c r="J205" s="8"/>
      <c r="K205" s="8"/>
      <c r="M205" s="80"/>
    </row>
    <row r="206" ht="15.75" customHeight="1">
      <c r="A206" s="91">
        <v>197.0</v>
      </c>
      <c r="B206" s="8">
        <v>2035.0</v>
      </c>
      <c r="C206" s="8" t="s">
        <v>26</v>
      </c>
      <c r="D206" s="8"/>
      <c r="E206" s="8"/>
      <c r="F206" s="8"/>
      <c r="G206" s="26"/>
      <c r="H206" s="8"/>
      <c r="I206" s="8"/>
      <c r="J206" s="8"/>
      <c r="K206" s="8"/>
      <c r="M206" s="80"/>
    </row>
    <row r="207" ht="15.75" customHeight="1">
      <c r="A207" s="91">
        <v>198.0</v>
      </c>
      <c r="B207" s="8">
        <v>2035.0</v>
      </c>
      <c r="C207" s="8" t="s">
        <v>28</v>
      </c>
      <c r="D207" s="8"/>
      <c r="E207" s="8"/>
      <c r="F207" s="8"/>
      <c r="G207" s="26"/>
      <c r="H207" s="8"/>
      <c r="I207" s="8"/>
      <c r="J207" s="8"/>
      <c r="K207" s="8"/>
      <c r="M207" s="80"/>
    </row>
    <row r="208" ht="15.75" customHeight="1">
      <c r="A208" s="91">
        <v>199.0</v>
      </c>
      <c r="B208" s="8">
        <v>2035.0</v>
      </c>
      <c r="C208" s="8" t="s">
        <v>30</v>
      </c>
      <c r="D208" s="8"/>
      <c r="E208" s="8"/>
      <c r="F208" s="8"/>
      <c r="G208" s="26"/>
      <c r="H208" s="8"/>
      <c r="I208" s="8"/>
      <c r="J208" s="8"/>
      <c r="K208" s="8"/>
      <c r="M208" s="80"/>
    </row>
    <row r="209" ht="15.75" customHeight="1">
      <c r="A209" s="91">
        <v>200.0</v>
      </c>
      <c r="B209" s="8">
        <v>2035.0</v>
      </c>
      <c r="C209" s="8" t="s">
        <v>32</v>
      </c>
      <c r="D209" s="8"/>
      <c r="E209" s="8"/>
      <c r="F209" s="8"/>
      <c r="G209" s="26"/>
      <c r="H209" s="8"/>
      <c r="I209" s="8"/>
      <c r="J209" s="8"/>
      <c r="K209" s="8"/>
      <c r="M209" s="80"/>
    </row>
    <row r="210" ht="15.75" customHeight="1">
      <c r="A210" s="91">
        <v>201.0</v>
      </c>
      <c r="B210" s="8">
        <v>2035.0</v>
      </c>
      <c r="C210" s="8" t="s">
        <v>35</v>
      </c>
      <c r="D210" s="8"/>
      <c r="E210" s="8"/>
      <c r="F210" s="8"/>
      <c r="G210" s="26"/>
      <c r="H210" s="8"/>
      <c r="I210" s="8"/>
      <c r="J210" s="8"/>
      <c r="K210" s="8"/>
      <c r="M210" s="80"/>
    </row>
    <row r="211" ht="15.75" customHeight="1">
      <c r="A211" s="91">
        <v>202.0</v>
      </c>
      <c r="B211" s="8">
        <v>2035.0</v>
      </c>
      <c r="C211" s="8" t="s">
        <v>37</v>
      </c>
      <c r="D211" s="8"/>
      <c r="E211" s="8"/>
      <c r="F211" s="8"/>
      <c r="G211" s="26"/>
      <c r="H211" s="8"/>
      <c r="I211" s="8"/>
      <c r="J211" s="8"/>
      <c r="K211" s="8"/>
      <c r="M211" s="80"/>
    </row>
    <row r="212" ht="15.75" customHeight="1">
      <c r="A212" s="91">
        <v>203.0</v>
      </c>
      <c r="B212" s="8">
        <v>2035.0</v>
      </c>
      <c r="C212" s="8" t="s">
        <v>39</v>
      </c>
      <c r="D212" s="8"/>
      <c r="E212" s="8"/>
      <c r="F212" s="8"/>
      <c r="G212" s="26"/>
      <c r="H212" s="8"/>
      <c r="I212" s="8"/>
      <c r="J212" s="8"/>
      <c r="K212" s="8"/>
      <c r="M212" s="80"/>
    </row>
    <row r="213" ht="15.75" customHeight="1">
      <c r="A213" s="91">
        <v>204.0</v>
      </c>
      <c r="B213" s="8">
        <v>2035.0</v>
      </c>
      <c r="C213" s="8" t="s">
        <v>41</v>
      </c>
      <c r="D213" s="8"/>
      <c r="E213" s="8"/>
      <c r="F213" s="8"/>
      <c r="G213" s="26"/>
      <c r="H213" s="8"/>
      <c r="I213" s="8"/>
      <c r="J213" s="8"/>
      <c r="K213" s="8"/>
      <c r="M213" s="80"/>
    </row>
    <row r="214" ht="15.75" customHeight="1">
      <c r="A214" s="91">
        <v>205.0</v>
      </c>
      <c r="B214" s="8">
        <v>2036.0</v>
      </c>
      <c r="C214" s="8" t="s">
        <v>16</v>
      </c>
      <c r="D214" s="8"/>
      <c r="E214" s="8"/>
      <c r="F214" s="8"/>
      <c r="G214" s="26"/>
      <c r="H214" s="8"/>
      <c r="I214" s="8"/>
      <c r="J214" s="8"/>
      <c r="K214" s="8"/>
      <c r="M214" s="80"/>
    </row>
    <row r="215" ht="15.75" customHeight="1">
      <c r="A215" s="91">
        <v>206.0</v>
      </c>
      <c r="B215" s="8">
        <v>2036.0</v>
      </c>
      <c r="C215" s="8" t="s">
        <v>18</v>
      </c>
      <c r="D215" s="8"/>
      <c r="E215" s="8"/>
      <c r="F215" s="8"/>
      <c r="G215" s="26"/>
      <c r="H215" s="8"/>
      <c r="I215" s="8"/>
      <c r="J215" s="8"/>
      <c r="K215" s="8"/>
      <c r="M215" s="80"/>
    </row>
    <row r="216" ht="15.75" customHeight="1">
      <c r="A216" s="91">
        <v>207.0</v>
      </c>
      <c r="B216" s="8">
        <v>2036.0</v>
      </c>
      <c r="C216" s="8" t="s">
        <v>19</v>
      </c>
      <c r="D216" s="8"/>
      <c r="E216" s="8"/>
      <c r="F216" s="8"/>
      <c r="G216" s="26"/>
      <c r="H216" s="8"/>
      <c r="I216" s="8"/>
      <c r="J216" s="8"/>
      <c r="K216" s="8"/>
      <c r="M216" s="80"/>
    </row>
    <row r="217" ht="15.75" customHeight="1">
      <c r="A217" s="91">
        <v>208.0</v>
      </c>
      <c r="B217" s="8">
        <v>2036.0</v>
      </c>
      <c r="C217" s="8" t="s">
        <v>24</v>
      </c>
      <c r="D217" s="8"/>
      <c r="E217" s="8"/>
      <c r="F217" s="8"/>
      <c r="G217" s="26"/>
      <c r="H217" s="8"/>
      <c r="I217" s="8"/>
      <c r="J217" s="8"/>
      <c r="K217" s="8"/>
      <c r="M217" s="80"/>
    </row>
    <row r="218" ht="15.75" customHeight="1">
      <c r="A218" s="91">
        <v>209.0</v>
      </c>
      <c r="B218" s="8">
        <v>2036.0</v>
      </c>
      <c r="C218" s="8" t="s">
        <v>26</v>
      </c>
      <c r="D218" s="8"/>
      <c r="E218" s="8"/>
      <c r="F218" s="8"/>
      <c r="G218" s="26"/>
      <c r="H218" s="8"/>
      <c r="I218" s="8"/>
      <c r="J218" s="8"/>
      <c r="K218" s="8"/>
      <c r="M218" s="80"/>
    </row>
    <row r="219" ht="15.75" customHeight="1">
      <c r="A219" s="91">
        <v>210.0</v>
      </c>
      <c r="B219" s="8">
        <v>2036.0</v>
      </c>
      <c r="C219" s="8" t="s">
        <v>28</v>
      </c>
      <c r="D219" s="8"/>
      <c r="E219" s="8"/>
      <c r="F219" s="8"/>
      <c r="G219" s="26"/>
      <c r="H219" s="8"/>
      <c r="I219" s="8"/>
      <c r="J219" s="8"/>
      <c r="K219" s="8"/>
      <c r="M219" s="80"/>
    </row>
    <row r="220" ht="15.75" customHeight="1">
      <c r="A220" s="91">
        <v>211.0</v>
      </c>
      <c r="B220" s="8">
        <v>2036.0</v>
      </c>
      <c r="C220" s="8" t="s">
        <v>30</v>
      </c>
      <c r="D220" s="8"/>
      <c r="E220" s="8"/>
      <c r="F220" s="8"/>
      <c r="G220" s="26"/>
      <c r="H220" s="8"/>
      <c r="I220" s="8"/>
      <c r="J220" s="8"/>
      <c r="K220" s="8"/>
      <c r="M220" s="80"/>
    </row>
    <row r="221" ht="15.75" customHeight="1">
      <c r="A221" s="91">
        <v>212.0</v>
      </c>
      <c r="B221" s="8">
        <v>2036.0</v>
      </c>
      <c r="C221" s="8" t="s">
        <v>32</v>
      </c>
      <c r="D221" s="8"/>
      <c r="E221" s="8"/>
      <c r="F221" s="8"/>
      <c r="G221" s="26"/>
      <c r="H221" s="8"/>
      <c r="I221" s="8"/>
      <c r="J221" s="8"/>
      <c r="K221" s="8"/>
      <c r="M221" s="80"/>
    </row>
    <row r="222" ht="15.75" customHeight="1">
      <c r="A222" s="91">
        <v>213.0</v>
      </c>
      <c r="B222" s="8">
        <v>2036.0</v>
      </c>
      <c r="C222" s="8" t="s">
        <v>35</v>
      </c>
      <c r="D222" s="8"/>
      <c r="E222" s="8"/>
      <c r="F222" s="8"/>
      <c r="G222" s="26"/>
      <c r="H222" s="8"/>
      <c r="I222" s="8"/>
      <c r="J222" s="8"/>
      <c r="K222" s="8"/>
      <c r="M222" s="80"/>
    </row>
    <row r="223" ht="15.75" customHeight="1">
      <c r="A223" s="91">
        <v>214.0</v>
      </c>
      <c r="B223" s="8">
        <v>2036.0</v>
      </c>
      <c r="C223" s="8" t="s">
        <v>37</v>
      </c>
      <c r="D223" s="8"/>
      <c r="E223" s="8"/>
      <c r="F223" s="8"/>
      <c r="G223" s="26"/>
      <c r="H223" s="8"/>
      <c r="I223" s="8"/>
      <c r="J223" s="8"/>
      <c r="K223" s="8"/>
      <c r="M223" s="80"/>
    </row>
    <row r="224" ht="15.75" customHeight="1">
      <c r="A224" s="91">
        <v>215.0</v>
      </c>
      <c r="B224" s="8">
        <v>2036.0</v>
      </c>
      <c r="C224" s="8" t="s">
        <v>39</v>
      </c>
      <c r="D224" s="8"/>
      <c r="E224" s="8"/>
      <c r="F224" s="8"/>
      <c r="G224" s="26"/>
      <c r="H224" s="8"/>
      <c r="I224" s="8"/>
      <c r="J224" s="8"/>
      <c r="K224" s="8"/>
      <c r="M224" s="80"/>
    </row>
    <row r="225" ht="15.75" customHeight="1">
      <c r="A225" s="91">
        <v>216.0</v>
      </c>
      <c r="B225" s="8">
        <v>2036.0</v>
      </c>
      <c r="C225" s="8" t="s">
        <v>41</v>
      </c>
      <c r="D225" s="8"/>
      <c r="E225" s="8"/>
      <c r="F225" s="8"/>
      <c r="G225" s="26"/>
      <c r="H225" s="8"/>
      <c r="I225" s="8"/>
      <c r="J225" s="8"/>
      <c r="K225" s="8"/>
      <c r="M225" s="80"/>
    </row>
    <row r="226" ht="15.75" customHeight="1">
      <c r="A226" s="91">
        <v>217.0</v>
      </c>
      <c r="B226" s="8">
        <v>2037.0</v>
      </c>
      <c r="C226" s="8" t="s">
        <v>16</v>
      </c>
      <c r="D226" s="8"/>
      <c r="E226" s="8"/>
      <c r="F226" s="8"/>
      <c r="G226" s="26"/>
      <c r="H226" s="8"/>
      <c r="I226" s="8"/>
      <c r="J226" s="8"/>
      <c r="K226" s="8"/>
      <c r="M226" s="80"/>
    </row>
    <row r="227" ht="15.75" customHeight="1">
      <c r="A227" s="91">
        <v>218.0</v>
      </c>
      <c r="B227" s="8">
        <v>2037.0</v>
      </c>
      <c r="C227" s="8" t="s">
        <v>18</v>
      </c>
      <c r="D227" s="8"/>
      <c r="E227" s="8"/>
      <c r="F227" s="8"/>
      <c r="G227" s="26"/>
      <c r="H227" s="8"/>
      <c r="I227" s="8"/>
      <c r="J227" s="8"/>
      <c r="K227" s="8"/>
      <c r="M227" s="80"/>
    </row>
    <row r="228" ht="15.75" customHeight="1">
      <c r="A228" s="91">
        <v>219.0</v>
      </c>
      <c r="B228" s="8">
        <v>2037.0</v>
      </c>
      <c r="C228" s="8" t="s">
        <v>19</v>
      </c>
      <c r="D228" s="8"/>
      <c r="E228" s="8"/>
      <c r="F228" s="8"/>
      <c r="G228" s="26"/>
      <c r="H228" s="8"/>
      <c r="I228" s="8"/>
      <c r="J228" s="8"/>
      <c r="K228" s="8"/>
      <c r="M228" s="80"/>
    </row>
    <row r="229" ht="15.75" customHeight="1">
      <c r="A229" s="91">
        <v>220.0</v>
      </c>
      <c r="B229" s="8">
        <v>2037.0</v>
      </c>
      <c r="C229" s="8" t="s">
        <v>24</v>
      </c>
      <c r="D229" s="8"/>
      <c r="E229" s="8"/>
      <c r="F229" s="8"/>
      <c r="G229" s="26"/>
      <c r="H229" s="8"/>
      <c r="I229" s="8"/>
      <c r="J229" s="8"/>
      <c r="K229" s="8"/>
      <c r="M229" s="80"/>
    </row>
    <row r="230" ht="15.75" customHeight="1">
      <c r="A230" s="91">
        <v>221.0</v>
      </c>
      <c r="B230" s="8">
        <v>2037.0</v>
      </c>
      <c r="C230" s="8" t="s">
        <v>26</v>
      </c>
      <c r="D230" s="8"/>
      <c r="E230" s="8"/>
      <c r="F230" s="8"/>
      <c r="G230" s="26"/>
      <c r="H230" s="8"/>
      <c r="I230" s="8"/>
      <c r="J230" s="8"/>
      <c r="K230" s="8"/>
      <c r="M230" s="80"/>
    </row>
    <row r="231" ht="15.75" customHeight="1">
      <c r="A231" s="91">
        <v>222.0</v>
      </c>
      <c r="B231" s="8">
        <v>2037.0</v>
      </c>
      <c r="C231" s="8" t="s">
        <v>28</v>
      </c>
      <c r="D231" s="8"/>
      <c r="E231" s="8"/>
      <c r="F231" s="8"/>
      <c r="G231" s="26"/>
      <c r="H231" s="8"/>
      <c r="I231" s="8"/>
      <c r="J231" s="8"/>
      <c r="K231" s="8"/>
      <c r="M231" s="80"/>
    </row>
    <row r="232" ht="15.75" customHeight="1">
      <c r="A232" s="91">
        <v>223.0</v>
      </c>
      <c r="B232" s="8">
        <v>2037.0</v>
      </c>
      <c r="C232" s="8" t="s">
        <v>30</v>
      </c>
      <c r="D232" s="8"/>
      <c r="E232" s="8"/>
      <c r="F232" s="8"/>
      <c r="G232" s="26"/>
      <c r="H232" s="8"/>
      <c r="I232" s="8"/>
      <c r="J232" s="8"/>
      <c r="K232" s="8"/>
      <c r="M232" s="80"/>
    </row>
    <row r="233" ht="15.75" customHeight="1">
      <c r="A233" s="91">
        <v>224.0</v>
      </c>
      <c r="B233" s="8">
        <v>2037.0</v>
      </c>
      <c r="C233" s="8" t="s">
        <v>32</v>
      </c>
      <c r="D233" s="8"/>
      <c r="E233" s="8"/>
      <c r="F233" s="8"/>
      <c r="G233" s="26"/>
      <c r="H233" s="8"/>
      <c r="I233" s="8"/>
      <c r="J233" s="8"/>
      <c r="K233" s="8"/>
      <c r="M233" s="80"/>
    </row>
    <row r="234" ht="15.75" customHeight="1">
      <c r="A234" s="91">
        <v>225.0</v>
      </c>
      <c r="B234" s="8">
        <v>2037.0</v>
      </c>
      <c r="C234" s="8" t="s">
        <v>35</v>
      </c>
      <c r="D234" s="8"/>
      <c r="E234" s="8"/>
      <c r="F234" s="8"/>
      <c r="G234" s="26"/>
      <c r="H234" s="8"/>
      <c r="I234" s="8"/>
      <c r="J234" s="8"/>
      <c r="K234" s="8"/>
      <c r="M234" s="80"/>
    </row>
    <row r="235" ht="15.75" customHeight="1">
      <c r="A235" s="91">
        <v>226.0</v>
      </c>
      <c r="B235" s="8">
        <v>2037.0</v>
      </c>
      <c r="C235" s="8" t="s">
        <v>37</v>
      </c>
      <c r="D235" s="8"/>
      <c r="E235" s="8"/>
      <c r="F235" s="8"/>
      <c r="G235" s="26"/>
      <c r="H235" s="8"/>
      <c r="I235" s="8"/>
      <c r="J235" s="8"/>
      <c r="K235" s="8"/>
      <c r="M235" s="80"/>
    </row>
    <row r="236" ht="15.75" customHeight="1">
      <c r="A236" s="91">
        <v>227.0</v>
      </c>
      <c r="B236" s="8">
        <v>2037.0</v>
      </c>
      <c r="C236" s="8" t="s">
        <v>39</v>
      </c>
      <c r="D236" s="8"/>
      <c r="E236" s="8"/>
      <c r="F236" s="8"/>
      <c r="G236" s="26"/>
      <c r="H236" s="8"/>
      <c r="I236" s="8"/>
      <c r="J236" s="8"/>
      <c r="K236" s="8"/>
      <c r="M236" s="80"/>
    </row>
    <row r="237" ht="15.75" customHeight="1">
      <c r="A237" s="91">
        <v>228.0</v>
      </c>
      <c r="B237" s="8">
        <v>2037.0</v>
      </c>
      <c r="C237" s="8" t="s">
        <v>41</v>
      </c>
      <c r="D237" s="8"/>
      <c r="E237" s="8"/>
      <c r="F237" s="8"/>
      <c r="G237" s="26"/>
      <c r="H237" s="8"/>
      <c r="I237" s="8"/>
      <c r="J237" s="8"/>
      <c r="K237" s="8"/>
      <c r="M237" s="80"/>
    </row>
    <row r="238" ht="15.75" customHeight="1">
      <c r="A238" s="91">
        <v>229.0</v>
      </c>
      <c r="B238" s="8">
        <v>2038.0</v>
      </c>
      <c r="C238" s="8" t="s">
        <v>16</v>
      </c>
      <c r="D238" s="8"/>
      <c r="E238" s="8"/>
      <c r="F238" s="8"/>
      <c r="G238" s="26"/>
      <c r="H238" s="8"/>
      <c r="I238" s="8"/>
      <c r="J238" s="8"/>
      <c r="K238" s="8"/>
      <c r="M238" s="80"/>
    </row>
    <row r="239" ht="15.75" customHeight="1">
      <c r="A239" s="91">
        <v>230.0</v>
      </c>
      <c r="B239" s="8">
        <v>2038.0</v>
      </c>
      <c r="C239" s="8" t="s">
        <v>18</v>
      </c>
      <c r="D239" s="8"/>
      <c r="E239" s="8"/>
      <c r="F239" s="8"/>
      <c r="G239" s="26"/>
      <c r="H239" s="8"/>
      <c r="I239" s="8"/>
      <c r="J239" s="8"/>
      <c r="K239" s="8"/>
      <c r="M239" s="80"/>
    </row>
    <row r="240" ht="15.75" customHeight="1">
      <c r="A240" s="91">
        <v>231.0</v>
      </c>
      <c r="B240" s="8">
        <v>2038.0</v>
      </c>
      <c r="C240" s="8" t="s">
        <v>19</v>
      </c>
      <c r="D240" s="8"/>
      <c r="E240" s="8"/>
      <c r="F240" s="8"/>
      <c r="G240" s="26"/>
      <c r="H240" s="8"/>
      <c r="I240" s="8"/>
      <c r="J240" s="8"/>
      <c r="K240" s="8"/>
      <c r="M240" s="80"/>
    </row>
    <row r="241" ht="15.75" customHeight="1">
      <c r="A241" s="91">
        <v>232.0</v>
      </c>
      <c r="B241" s="8">
        <v>2038.0</v>
      </c>
      <c r="C241" s="8" t="s">
        <v>24</v>
      </c>
      <c r="D241" s="8"/>
      <c r="E241" s="8"/>
      <c r="F241" s="8"/>
      <c r="G241" s="26"/>
      <c r="H241" s="8"/>
      <c r="I241" s="8"/>
      <c r="J241" s="8"/>
      <c r="K241" s="8"/>
      <c r="M241" s="80"/>
    </row>
    <row r="242" ht="15.75" customHeight="1">
      <c r="A242" s="91">
        <v>233.0</v>
      </c>
      <c r="B242" s="8">
        <v>2038.0</v>
      </c>
      <c r="C242" s="8" t="s">
        <v>26</v>
      </c>
      <c r="D242" s="8"/>
      <c r="E242" s="8"/>
      <c r="F242" s="8"/>
      <c r="G242" s="26"/>
      <c r="H242" s="8"/>
      <c r="I242" s="8"/>
      <c r="J242" s="8"/>
      <c r="K242" s="8"/>
      <c r="M242" s="80"/>
    </row>
    <row r="243" ht="15.75" customHeight="1">
      <c r="A243" s="91">
        <v>234.0</v>
      </c>
      <c r="B243" s="8">
        <v>2038.0</v>
      </c>
      <c r="C243" s="8" t="s">
        <v>28</v>
      </c>
      <c r="D243" s="8"/>
      <c r="E243" s="8"/>
      <c r="F243" s="8"/>
      <c r="G243" s="26"/>
      <c r="H243" s="8"/>
      <c r="I243" s="8"/>
      <c r="J243" s="8"/>
      <c r="K243" s="8"/>
      <c r="M243" s="80"/>
    </row>
    <row r="244" ht="15.75" customHeight="1">
      <c r="A244" s="91">
        <v>235.0</v>
      </c>
      <c r="B244" s="8">
        <v>2038.0</v>
      </c>
      <c r="C244" s="8" t="s">
        <v>30</v>
      </c>
      <c r="D244" s="8"/>
      <c r="E244" s="8"/>
      <c r="F244" s="8"/>
      <c r="G244" s="26"/>
      <c r="H244" s="8"/>
      <c r="I244" s="8"/>
      <c r="J244" s="8"/>
      <c r="K244" s="8"/>
      <c r="M244" s="80"/>
    </row>
    <row r="245" ht="15.75" customHeight="1">
      <c r="A245" s="91">
        <v>236.0</v>
      </c>
      <c r="B245" s="8">
        <v>2038.0</v>
      </c>
      <c r="C245" s="8" t="s">
        <v>32</v>
      </c>
      <c r="D245" s="8"/>
      <c r="E245" s="8"/>
      <c r="F245" s="8"/>
      <c r="G245" s="26"/>
      <c r="H245" s="8"/>
      <c r="I245" s="8"/>
      <c r="J245" s="8"/>
      <c r="K245" s="8"/>
      <c r="M245" s="80"/>
    </row>
    <row r="246" ht="15.75" customHeight="1">
      <c r="A246" s="91">
        <v>237.0</v>
      </c>
      <c r="B246" s="8">
        <v>2038.0</v>
      </c>
      <c r="C246" s="8" t="s">
        <v>35</v>
      </c>
      <c r="D246" s="8"/>
      <c r="E246" s="8"/>
      <c r="F246" s="8"/>
      <c r="G246" s="26"/>
      <c r="H246" s="8"/>
      <c r="I246" s="8"/>
      <c r="J246" s="8"/>
      <c r="K246" s="8"/>
      <c r="M246" s="80"/>
    </row>
    <row r="247" ht="15.75" customHeight="1">
      <c r="A247" s="91">
        <v>238.0</v>
      </c>
      <c r="B247" s="8">
        <v>2038.0</v>
      </c>
      <c r="C247" s="8" t="s">
        <v>37</v>
      </c>
      <c r="D247" s="8"/>
      <c r="E247" s="8"/>
      <c r="F247" s="8"/>
      <c r="G247" s="26"/>
      <c r="H247" s="8"/>
      <c r="I247" s="8"/>
      <c r="J247" s="8"/>
      <c r="K247" s="8"/>
      <c r="M247" s="80"/>
    </row>
    <row r="248" ht="15.75" customHeight="1">
      <c r="A248" s="91">
        <v>239.0</v>
      </c>
      <c r="B248" s="8">
        <v>2038.0</v>
      </c>
      <c r="C248" s="8" t="s">
        <v>39</v>
      </c>
      <c r="D248" s="8"/>
      <c r="E248" s="8"/>
      <c r="F248" s="8"/>
      <c r="G248" s="26"/>
      <c r="H248" s="8"/>
      <c r="I248" s="8"/>
      <c r="J248" s="8"/>
      <c r="K248" s="8"/>
      <c r="M248" s="80"/>
    </row>
    <row r="249" ht="15.75" customHeight="1">
      <c r="A249" s="91">
        <v>240.0</v>
      </c>
      <c r="B249" s="8">
        <v>2038.0</v>
      </c>
      <c r="C249" s="8" t="s">
        <v>41</v>
      </c>
      <c r="D249" s="8"/>
      <c r="E249" s="8"/>
      <c r="F249" s="8"/>
      <c r="G249" s="26"/>
      <c r="H249" s="8"/>
      <c r="I249" s="8"/>
      <c r="J249" s="8"/>
      <c r="K249" s="8"/>
      <c r="M249" s="80"/>
    </row>
    <row r="250" ht="15.75" customHeight="1">
      <c r="A250" s="91">
        <v>241.0</v>
      </c>
      <c r="B250" s="8">
        <v>2039.0</v>
      </c>
      <c r="C250" s="8" t="s">
        <v>16</v>
      </c>
      <c r="D250" s="8"/>
      <c r="E250" s="8"/>
      <c r="F250" s="8"/>
      <c r="G250" s="26"/>
      <c r="H250" s="8"/>
      <c r="I250" s="8"/>
      <c r="J250" s="8"/>
      <c r="K250" s="8"/>
      <c r="M250" s="80"/>
    </row>
    <row r="251" ht="15.75" customHeight="1">
      <c r="A251" s="91">
        <v>242.0</v>
      </c>
      <c r="B251" s="8">
        <v>2039.0</v>
      </c>
      <c r="C251" s="8" t="s">
        <v>18</v>
      </c>
      <c r="D251" s="8"/>
      <c r="E251" s="8"/>
      <c r="F251" s="8"/>
      <c r="G251" s="26"/>
      <c r="H251" s="8"/>
      <c r="I251" s="8"/>
      <c r="J251" s="8"/>
      <c r="K251" s="8"/>
      <c r="M251" s="80"/>
    </row>
    <row r="252" ht="15.75" customHeight="1">
      <c r="A252" s="91">
        <v>243.0</v>
      </c>
      <c r="B252" s="8">
        <v>2039.0</v>
      </c>
      <c r="C252" s="8" t="s">
        <v>19</v>
      </c>
      <c r="D252" s="8"/>
      <c r="E252" s="8"/>
      <c r="F252" s="8"/>
      <c r="G252" s="26"/>
      <c r="H252" s="8"/>
      <c r="I252" s="8"/>
      <c r="J252" s="8"/>
      <c r="K252" s="8"/>
      <c r="M252" s="80"/>
    </row>
    <row r="253" ht="15.75" customHeight="1">
      <c r="A253" s="91">
        <v>244.0</v>
      </c>
      <c r="B253" s="8">
        <v>2039.0</v>
      </c>
      <c r="C253" s="8" t="s">
        <v>24</v>
      </c>
      <c r="D253" s="8"/>
      <c r="E253" s="8"/>
      <c r="F253" s="8"/>
      <c r="G253" s="26"/>
      <c r="H253" s="8"/>
      <c r="I253" s="8"/>
      <c r="J253" s="8"/>
      <c r="K253" s="8"/>
      <c r="M253" s="80"/>
    </row>
    <row r="254" ht="15.75" customHeight="1">
      <c r="A254" s="91">
        <v>245.0</v>
      </c>
      <c r="B254" s="8">
        <v>2039.0</v>
      </c>
      <c r="C254" s="8" t="s">
        <v>26</v>
      </c>
      <c r="D254" s="8"/>
      <c r="E254" s="8"/>
      <c r="F254" s="8"/>
      <c r="G254" s="26"/>
      <c r="H254" s="8"/>
      <c r="I254" s="8"/>
      <c r="J254" s="8"/>
      <c r="K254" s="8"/>
      <c r="M254" s="80"/>
    </row>
    <row r="255" ht="15.75" customHeight="1">
      <c r="A255" s="91">
        <v>246.0</v>
      </c>
      <c r="B255" s="8">
        <v>2039.0</v>
      </c>
      <c r="C255" s="8" t="s">
        <v>28</v>
      </c>
      <c r="D255" s="8"/>
      <c r="E255" s="8"/>
      <c r="F255" s="8"/>
      <c r="G255" s="26"/>
      <c r="H255" s="8"/>
      <c r="I255" s="8"/>
      <c r="J255" s="8"/>
      <c r="K255" s="8"/>
      <c r="M255" s="80"/>
    </row>
    <row r="256" ht="15.75" customHeight="1">
      <c r="A256" s="91">
        <v>247.0</v>
      </c>
      <c r="B256" s="8">
        <v>2039.0</v>
      </c>
      <c r="C256" s="8" t="s">
        <v>30</v>
      </c>
      <c r="D256" s="8"/>
      <c r="E256" s="8"/>
      <c r="F256" s="8"/>
      <c r="G256" s="26"/>
      <c r="H256" s="8"/>
      <c r="I256" s="8"/>
      <c r="J256" s="8"/>
      <c r="K256" s="8"/>
      <c r="M256" s="80"/>
    </row>
    <row r="257" ht="15.75" customHeight="1">
      <c r="A257" s="91">
        <v>248.0</v>
      </c>
      <c r="B257" s="8">
        <v>2039.0</v>
      </c>
      <c r="C257" s="8" t="s">
        <v>32</v>
      </c>
      <c r="D257" s="8"/>
      <c r="E257" s="8"/>
      <c r="F257" s="8"/>
      <c r="G257" s="26"/>
      <c r="H257" s="8"/>
      <c r="I257" s="8"/>
      <c r="J257" s="8"/>
      <c r="K257" s="8"/>
      <c r="M257" s="80"/>
    </row>
    <row r="258" ht="15.75" customHeight="1">
      <c r="A258" s="91">
        <v>249.0</v>
      </c>
      <c r="B258" s="8">
        <v>2039.0</v>
      </c>
      <c r="C258" s="8" t="s">
        <v>35</v>
      </c>
      <c r="D258" s="8"/>
      <c r="E258" s="8"/>
      <c r="F258" s="8"/>
      <c r="G258" s="26"/>
      <c r="H258" s="8"/>
      <c r="I258" s="8"/>
      <c r="J258" s="8"/>
      <c r="K258" s="8"/>
      <c r="M258" s="80"/>
    </row>
    <row r="259" ht="15.75" customHeight="1">
      <c r="A259" s="91">
        <v>250.0</v>
      </c>
      <c r="B259" s="8">
        <v>2039.0</v>
      </c>
      <c r="C259" s="8" t="s">
        <v>37</v>
      </c>
      <c r="D259" s="8"/>
      <c r="E259" s="8"/>
      <c r="F259" s="8"/>
      <c r="G259" s="26"/>
      <c r="H259" s="8"/>
      <c r="I259" s="8"/>
      <c r="J259" s="8"/>
      <c r="K259" s="8"/>
      <c r="M259" s="80"/>
    </row>
    <row r="260" ht="15.75" customHeight="1">
      <c r="A260" s="91">
        <v>251.0</v>
      </c>
      <c r="B260" s="8">
        <v>2039.0</v>
      </c>
      <c r="C260" s="8" t="s">
        <v>39</v>
      </c>
      <c r="D260" s="8"/>
      <c r="E260" s="8"/>
      <c r="F260" s="8"/>
      <c r="G260" s="26"/>
      <c r="H260" s="8"/>
      <c r="I260" s="8"/>
      <c r="J260" s="8"/>
      <c r="K260" s="8"/>
      <c r="M260" s="80"/>
    </row>
    <row r="261" ht="15.75" customHeight="1">
      <c r="A261" s="91">
        <v>252.0</v>
      </c>
      <c r="B261" s="8">
        <v>2039.0</v>
      </c>
      <c r="C261" s="8" t="s">
        <v>41</v>
      </c>
      <c r="D261" s="8"/>
      <c r="E261" s="8"/>
      <c r="F261" s="8"/>
      <c r="G261" s="26"/>
      <c r="H261" s="8"/>
      <c r="I261" s="8"/>
      <c r="J261" s="8"/>
      <c r="K261" s="8"/>
      <c r="M261" s="80"/>
    </row>
    <row r="262" ht="15.75" customHeight="1">
      <c r="A262" s="91">
        <v>253.0</v>
      </c>
      <c r="B262" s="8">
        <v>2040.0</v>
      </c>
      <c r="C262" s="8" t="s">
        <v>16</v>
      </c>
      <c r="D262" s="8"/>
      <c r="E262" s="8"/>
      <c r="F262" s="8"/>
      <c r="G262" s="26"/>
      <c r="H262" s="8"/>
      <c r="I262" s="8"/>
      <c r="J262" s="8"/>
      <c r="K262" s="8"/>
      <c r="M262" s="80"/>
    </row>
    <row r="263" ht="15.75" customHeight="1">
      <c r="A263" s="91">
        <v>254.0</v>
      </c>
      <c r="B263" s="8">
        <v>2040.0</v>
      </c>
      <c r="C263" s="8" t="s">
        <v>18</v>
      </c>
      <c r="D263" s="8"/>
      <c r="E263" s="8"/>
      <c r="F263" s="8"/>
      <c r="G263" s="26"/>
      <c r="H263" s="8"/>
      <c r="I263" s="8"/>
      <c r="J263" s="8"/>
      <c r="K263" s="8"/>
      <c r="M263" s="80"/>
    </row>
    <row r="264" ht="15.75" customHeight="1">
      <c r="A264" s="91">
        <v>255.0</v>
      </c>
      <c r="B264" s="8">
        <v>2040.0</v>
      </c>
      <c r="C264" s="8" t="s">
        <v>19</v>
      </c>
      <c r="D264" s="8"/>
      <c r="E264" s="8"/>
      <c r="F264" s="8"/>
      <c r="G264" s="26"/>
      <c r="H264" s="8"/>
      <c r="I264" s="8"/>
      <c r="J264" s="8"/>
      <c r="K264" s="8"/>
      <c r="M264" s="80"/>
    </row>
    <row r="265" ht="15.75" customHeight="1">
      <c r="A265" s="91">
        <v>256.0</v>
      </c>
      <c r="B265" s="8">
        <v>2040.0</v>
      </c>
      <c r="C265" s="8" t="s">
        <v>24</v>
      </c>
      <c r="D265" s="8"/>
      <c r="E265" s="8"/>
      <c r="F265" s="8"/>
      <c r="G265" s="26"/>
      <c r="H265" s="8"/>
      <c r="I265" s="8"/>
      <c r="J265" s="8"/>
      <c r="K265" s="8"/>
      <c r="M265" s="80"/>
    </row>
    <row r="266" ht="15.75" customHeight="1">
      <c r="A266" s="91">
        <v>257.0</v>
      </c>
      <c r="B266" s="8">
        <v>2040.0</v>
      </c>
      <c r="C266" s="8" t="s">
        <v>26</v>
      </c>
      <c r="D266" s="8"/>
      <c r="E266" s="8"/>
      <c r="F266" s="8"/>
      <c r="G266" s="26"/>
      <c r="H266" s="8"/>
      <c r="I266" s="8"/>
      <c r="J266" s="8"/>
      <c r="K266" s="8"/>
      <c r="M266" s="80"/>
    </row>
    <row r="267" ht="15.75" customHeight="1">
      <c r="A267" s="91">
        <v>258.0</v>
      </c>
      <c r="B267" s="8">
        <v>2040.0</v>
      </c>
      <c r="C267" s="8" t="s">
        <v>28</v>
      </c>
      <c r="D267" s="8"/>
      <c r="E267" s="8"/>
      <c r="F267" s="8"/>
      <c r="G267" s="26"/>
      <c r="H267" s="8"/>
      <c r="I267" s="8"/>
      <c r="J267" s="8"/>
      <c r="K267" s="8"/>
      <c r="M267" s="80"/>
    </row>
    <row r="268" ht="15.75" customHeight="1">
      <c r="A268" s="91">
        <v>259.0</v>
      </c>
      <c r="B268" s="8">
        <v>2040.0</v>
      </c>
      <c r="C268" s="8" t="s">
        <v>30</v>
      </c>
      <c r="D268" s="8"/>
      <c r="E268" s="8"/>
      <c r="F268" s="8"/>
      <c r="G268" s="26"/>
      <c r="H268" s="8"/>
      <c r="I268" s="8"/>
      <c r="J268" s="8"/>
      <c r="K268" s="8"/>
      <c r="M268" s="80"/>
    </row>
    <row r="269" ht="15.75" customHeight="1">
      <c r="A269" s="91">
        <v>260.0</v>
      </c>
      <c r="B269" s="8">
        <v>2040.0</v>
      </c>
      <c r="C269" s="8" t="s">
        <v>32</v>
      </c>
      <c r="D269" s="8"/>
      <c r="E269" s="8"/>
      <c r="F269" s="8"/>
      <c r="G269" s="26"/>
      <c r="H269" s="8"/>
      <c r="I269" s="8"/>
      <c r="J269" s="8"/>
      <c r="K269" s="8"/>
      <c r="M269" s="80"/>
    </row>
    <row r="270" ht="15.75" customHeight="1">
      <c r="A270" s="91">
        <v>261.0</v>
      </c>
      <c r="B270" s="8">
        <v>2040.0</v>
      </c>
      <c r="C270" s="8" t="s">
        <v>35</v>
      </c>
      <c r="D270" s="8"/>
      <c r="E270" s="8"/>
      <c r="F270" s="8"/>
      <c r="G270" s="26"/>
      <c r="H270" s="8"/>
      <c r="I270" s="8"/>
      <c r="J270" s="8"/>
      <c r="K270" s="8"/>
      <c r="M270" s="80"/>
    </row>
    <row r="271" ht="15.75" customHeight="1">
      <c r="A271" s="91">
        <v>262.0</v>
      </c>
      <c r="B271" s="8">
        <v>2040.0</v>
      </c>
      <c r="C271" s="8" t="s">
        <v>37</v>
      </c>
      <c r="D271" s="8"/>
      <c r="E271" s="8"/>
      <c r="F271" s="8"/>
      <c r="G271" s="26"/>
      <c r="H271" s="8"/>
      <c r="I271" s="8"/>
      <c r="J271" s="8"/>
      <c r="K271" s="8"/>
      <c r="M271" s="80"/>
    </row>
    <row r="272" ht="15.75" customHeight="1">
      <c r="A272" s="91">
        <v>263.0</v>
      </c>
      <c r="B272" s="8">
        <v>2040.0</v>
      </c>
      <c r="C272" s="8" t="s">
        <v>39</v>
      </c>
      <c r="D272" s="8"/>
      <c r="E272" s="8"/>
      <c r="F272" s="8"/>
      <c r="G272" s="26"/>
      <c r="H272" s="8"/>
      <c r="I272" s="8"/>
      <c r="J272" s="8"/>
      <c r="K272" s="8"/>
      <c r="M272" s="80"/>
    </row>
    <row r="273" ht="15.75" customHeight="1">
      <c r="A273" s="91">
        <v>264.0</v>
      </c>
      <c r="B273" s="8">
        <v>2040.0</v>
      </c>
      <c r="C273" s="8" t="s">
        <v>41</v>
      </c>
      <c r="D273" s="8"/>
      <c r="E273" s="8"/>
      <c r="F273" s="8"/>
      <c r="G273" s="26"/>
      <c r="H273" s="8"/>
      <c r="I273" s="8"/>
      <c r="J273" s="8"/>
      <c r="K273" s="8"/>
      <c r="M273" s="80"/>
    </row>
    <row r="274" ht="15.75" customHeight="1">
      <c r="A274" s="91">
        <v>265.0</v>
      </c>
      <c r="B274" s="8">
        <v>2041.0</v>
      </c>
      <c r="C274" s="8" t="s">
        <v>16</v>
      </c>
      <c r="D274" s="8"/>
      <c r="E274" s="8"/>
      <c r="F274" s="8"/>
      <c r="G274" s="26"/>
      <c r="H274" s="8"/>
      <c r="I274" s="8"/>
      <c r="J274" s="8"/>
      <c r="K274" s="8"/>
      <c r="M274" s="80"/>
    </row>
    <row r="275" ht="15.75" customHeight="1">
      <c r="A275" s="91">
        <v>266.0</v>
      </c>
      <c r="B275" s="8">
        <v>2041.0</v>
      </c>
      <c r="C275" s="8" t="s">
        <v>18</v>
      </c>
      <c r="D275" s="8"/>
      <c r="E275" s="8"/>
      <c r="F275" s="8"/>
      <c r="G275" s="26"/>
      <c r="H275" s="8"/>
      <c r="I275" s="8"/>
      <c r="J275" s="8"/>
      <c r="K275" s="8"/>
      <c r="M275" s="80"/>
    </row>
    <row r="276" ht="15.75" customHeight="1">
      <c r="A276" s="91">
        <v>267.0</v>
      </c>
      <c r="B276" s="8">
        <v>2041.0</v>
      </c>
      <c r="C276" s="8" t="s">
        <v>19</v>
      </c>
      <c r="D276" s="8"/>
      <c r="E276" s="8"/>
      <c r="F276" s="8"/>
      <c r="G276" s="26"/>
      <c r="H276" s="8"/>
      <c r="I276" s="8"/>
      <c r="J276" s="8"/>
      <c r="K276" s="8"/>
      <c r="M276" s="80"/>
    </row>
    <row r="277" ht="15.75" customHeight="1">
      <c r="A277" s="91">
        <v>268.0</v>
      </c>
      <c r="B277" s="8">
        <v>2041.0</v>
      </c>
      <c r="C277" s="8" t="s">
        <v>24</v>
      </c>
      <c r="D277" s="8"/>
      <c r="E277" s="8"/>
      <c r="F277" s="8"/>
      <c r="G277" s="26"/>
      <c r="H277" s="8"/>
      <c r="I277" s="8"/>
      <c r="J277" s="8"/>
      <c r="K277" s="8"/>
      <c r="M277" s="80"/>
    </row>
    <row r="278" ht="15.75" customHeight="1">
      <c r="A278" s="91">
        <v>269.0</v>
      </c>
      <c r="B278" s="8">
        <v>2041.0</v>
      </c>
      <c r="C278" s="8" t="s">
        <v>26</v>
      </c>
      <c r="D278" s="8"/>
      <c r="E278" s="8"/>
      <c r="F278" s="8"/>
      <c r="G278" s="26"/>
      <c r="H278" s="8"/>
      <c r="I278" s="8"/>
      <c r="J278" s="8"/>
      <c r="K278" s="8"/>
      <c r="M278" s="80"/>
    </row>
    <row r="279" ht="15.75" customHeight="1">
      <c r="A279" s="91">
        <v>270.0</v>
      </c>
      <c r="B279" s="8">
        <v>2041.0</v>
      </c>
      <c r="C279" s="8" t="s">
        <v>28</v>
      </c>
      <c r="D279" s="8"/>
      <c r="E279" s="8"/>
      <c r="F279" s="8"/>
      <c r="G279" s="26"/>
      <c r="H279" s="8"/>
      <c r="I279" s="8"/>
      <c r="J279" s="8"/>
      <c r="K279" s="8"/>
      <c r="M279" s="80"/>
    </row>
    <row r="280" ht="15.75" customHeight="1">
      <c r="A280" s="91">
        <v>271.0</v>
      </c>
      <c r="B280" s="8">
        <v>2041.0</v>
      </c>
      <c r="C280" s="8" t="s">
        <v>30</v>
      </c>
      <c r="D280" s="8"/>
      <c r="E280" s="8"/>
      <c r="F280" s="8"/>
      <c r="G280" s="26"/>
      <c r="H280" s="8"/>
      <c r="I280" s="8"/>
      <c r="J280" s="8"/>
      <c r="K280" s="8"/>
      <c r="M280" s="80"/>
    </row>
    <row r="281" ht="15.75" customHeight="1">
      <c r="A281" s="91">
        <v>272.0</v>
      </c>
      <c r="B281" s="8">
        <v>2041.0</v>
      </c>
      <c r="C281" s="8" t="s">
        <v>32</v>
      </c>
      <c r="D281" s="8"/>
      <c r="E281" s="8"/>
      <c r="F281" s="8"/>
      <c r="G281" s="26"/>
      <c r="H281" s="8"/>
      <c r="I281" s="8"/>
      <c r="J281" s="8"/>
      <c r="K281" s="8"/>
      <c r="M281" s="80"/>
    </row>
    <row r="282" ht="15.75" customHeight="1">
      <c r="A282" s="91">
        <v>273.0</v>
      </c>
      <c r="B282" s="8">
        <v>2041.0</v>
      </c>
      <c r="C282" s="8" t="s">
        <v>35</v>
      </c>
      <c r="D282" s="8"/>
      <c r="E282" s="8"/>
      <c r="F282" s="8"/>
      <c r="G282" s="26"/>
      <c r="H282" s="8"/>
      <c r="I282" s="8"/>
      <c r="J282" s="8"/>
      <c r="K282" s="8"/>
      <c r="M282" s="80"/>
    </row>
    <row r="283" ht="15.75" customHeight="1">
      <c r="A283" s="91">
        <v>274.0</v>
      </c>
      <c r="B283" s="8">
        <v>2041.0</v>
      </c>
      <c r="C283" s="8" t="s">
        <v>37</v>
      </c>
      <c r="D283" s="8"/>
      <c r="E283" s="8"/>
      <c r="F283" s="8"/>
      <c r="G283" s="26"/>
      <c r="H283" s="8"/>
      <c r="I283" s="8"/>
      <c r="J283" s="8"/>
      <c r="K283" s="8"/>
      <c r="M283" s="80"/>
    </row>
    <row r="284" ht="15.75" customHeight="1">
      <c r="A284" s="91">
        <v>275.0</v>
      </c>
      <c r="B284" s="8">
        <v>2041.0</v>
      </c>
      <c r="C284" s="8" t="s">
        <v>39</v>
      </c>
      <c r="D284" s="8"/>
      <c r="E284" s="8"/>
      <c r="F284" s="8"/>
      <c r="G284" s="26"/>
      <c r="H284" s="8"/>
      <c r="I284" s="8"/>
      <c r="J284" s="8"/>
      <c r="K284" s="8"/>
      <c r="M284" s="80"/>
    </row>
    <row r="285" ht="15.75" customHeight="1">
      <c r="A285" s="91">
        <v>276.0</v>
      </c>
      <c r="B285" s="8">
        <v>2041.0</v>
      </c>
      <c r="C285" s="8" t="s">
        <v>41</v>
      </c>
      <c r="D285" s="8"/>
      <c r="E285" s="8"/>
      <c r="F285" s="8"/>
      <c r="G285" s="26"/>
      <c r="H285" s="8"/>
      <c r="I285" s="8"/>
      <c r="J285" s="8"/>
      <c r="K285" s="8"/>
      <c r="M285" s="80"/>
    </row>
    <row r="286" ht="15.75" customHeight="1">
      <c r="A286" s="91">
        <v>277.0</v>
      </c>
      <c r="B286" s="8">
        <v>2042.0</v>
      </c>
      <c r="C286" s="8" t="s">
        <v>16</v>
      </c>
      <c r="D286" s="8"/>
      <c r="E286" s="8"/>
      <c r="F286" s="8"/>
      <c r="G286" s="26"/>
      <c r="H286" s="8"/>
      <c r="I286" s="8"/>
      <c r="J286" s="8"/>
      <c r="K286" s="8"/>
      <c r="M286" s="80"/>
    </row>
    <row r="287" ht="15.75" customHeight="1">
      <c r="A287" s="91">
        <v>278.0</v>
      </c>
      <c r="B287" s="8">
        <v>2042.0</v>
      </c>
      <c r="C287" s="8" t="s">
        <v>18</v>
      </c>
      <c r="D287" s="8"/>
      <c r="E287" s="8"/>
      <c r="F287" s="8"/>
      <c r="G287" s="26"/>
      <c r="H287" s="8"/>
      <c r="I287" s="8"/>
      <c r="J287" s="8"/>
      <c r="K287" s="8"/>
      <c r="M287" s="80"/>
    </row>
    <row r="288" ht="15.75" customHeight="1">
      <c r="A288" s="91">
        <v>279.0</v>
      </c>
      <c r="B288" s="8">
        <v>2042.0</v>
      </c>
      <c r="C288" s="8" t="s">
        <v>19</v>
      </c>
      <c r="D288" s="8"/>
      <c r="E288" s="8"/>
      <c r="F288" s="8"/>
      <c r="G288" s="26"/>
      <c r="H288" s="8"/>
      <c r="I288" s="8"/>
      <c r="J288" s="8"/>
      <c r="K288" s="8"/>
      <c r="M288" s="80"/>
    </row>
    <row r="289" ht="15.75" customHeight="1">
      <c r="A289" s="91">
        <v>280.0</v>
      </c>
      <c r="B289" s="8">
        <v>2042.0</v>
      </c>
      <c r="C289" s="8" t="s">
        <v>24</v>
      </c>
      <c r="D289" s="8"/>
      <c r="E289" s="8"/>
      <c r="F289" s="8"/>
      <c r="G289" s="26"/>
      <c r="H289" s="8"/>
      <c r="I289" s="8"/>
      <c r="J289" s="8"/>
      <c r="K289" s="8"/>
      <c r="M289" s="80"/>
    </row>
    <row r="290" ht="15.75" customHeight="1">
      <c r="A290" s="91">
        <v>281.0</v>
      </c>
      <c r="B290" s="8">
        <v>2042.0</v>
      </c>
      <c r="C290" s="8" t="s">
        <v>26</v>
      </c>
      <c r="D290" s="8"/>
      <c r="E290" s="8"/>
      <c r="F290" s="8"/>
      <c r="G290" s="26"/>
      <c r="H290" s="8"/>
      <c r="I290" s="8"/>
      <c r="J290" s="8"/>
      <c r="K290" s="8"/>
      <c r="M290" s="80"/>
    </row>
    <row r="291" ht="15.75" customHeight="1">
      <c r="A291" s="91">
        <v>282.0</v>
      </c>
      <c r="B291" s="8">
        <v>2042.0</v>
      </c>
      <c r="C291" s="8" t="s">
        <v>28</v>
      </c>
      <c r="D291" s="8"/>
      <c r="E291" s="8"/>
      <c r="F291" s="8"/>
      <c r="G291" s="26"/>
      <c r="H291" s="8"/>
      <c r="I291" s="8"/>
      <c r="J291" s="8"/>
      <c r="K291" s="8"/>
      <c r="M291" s="80"/>
    </row>
    <row r="292" ht="15.75" customHeight="1">
      <c r="A292" s="91">
        <v>283.0</v>
      </c>
      <c r="B292" s="8">
        <v>2042.0</v>
      </c>
      <c r="C292" s="8" t="s">
        <v>30</v>
      </c>
      <c r="D292" s="8"/>
      <c r="E292" s="8"/>
      <c r="F292" s="8"/>
      <c r="G292" s="26"/>
      <c r="H292" s="8"/>
      <c r="I292" s="8"/>
      <c r="J292" s="8"/>
      <c r="K292" s="8"/>
      <c r="M292" s="80"/>
    </row>
    <row r="293" ht="15.75" customHeight="1">
      <c r="A293" s="91">
        <v>284.0</v>
      </c>
      <c r="B293" s="8">
        <v>2042.0</v>
      </c>
      <c r="C293" s="8" t="s">
        <v>32</v>
      </c>
      <c r="D293" s="8"/>
      <c r="E293" s="8"/>
      <c r="F293" s="8"/>
      <c r="G293" s="26"/>
      <c r="H293" s="8"/>
      <c r="I293" s="8"/>
      <c r="J293" s="8"/>
      <c r="K293" s="8"/>
      <c r="M293" s="80"/>
    </row>
    <row r="294" ht="15.75" customHeight="1">
      <c r="A294" s="91">
        <v>285.0</v>
      </c>
      <c r="B294" s="8">
        <v>2042.0</v>
      </c>
      <c r="C294" s="8" t="s">
        <v>35</v>
      </c>
      <c r="D294" s="8"/>
      <c r="E294" s="8"/>
      <c r="F294" s="8"/>
      <c r="G294" s="26"/>
      <c r="H294" s="8"/>
      <c r="I294" s="8"/>
      <c r="J294" s="8"/>
      <c r="K294" s="8"/>
      <c r="M294" s="80"/>
    </row>
    <row r="295" ht="15.75" customHeight="1">
      <c r="A295" s="91">
        <v>286.0</v>
      </c>
      <c r="B295" s="8">
        <v>2042.0</v>
      </c>
      <c r="C295" s="8" t="s">
        <v>37</v>
      </c>
      <c r="D295" s="8"/>
      <c r="E295" s="8"/>
      <c r="F295" s="8"/>
      <c r="G295" s="26"/>
      <c r="H295" s="8"/>
      <c r="I295" s="8"/>
      <c r="J295" s="8"/>
      <c r="K295" s="8"/>
      <c r="M295" s="80"/>
    </row>
    <row r="296" ht="15.75" customHeight="1">
      <c r="A296" s="91">
        <v>287.0</v>
      </c>
      <c r="B296" s="8">
        <v>2042.0</v>
      </c>
      <c r="C296" s="8" t="s">
        <v>39</v>
      </c>
      <c r="D296" s="8"/>
      <c r="E296" s="8"/>
      <c r="F296" s="8"/>
      <c r="G296" s="26"/>
      <c r="H296" s="8"/>
      <c r="I296" s="8"/>
      <c r="J296" s="8"/>
      <c r="K296" s="8"/>
      <c r="M296" s="80"/>
    </row>
    <row r="297" ht="15.75" customHeight="1">
      <c r="A297" s="91">
        <v>288.0</v>
      </c>
      <c r="B297" s="8">
        <v>2042.0</v>
      </c>
      <c r="C297" s="8" t="s">
        <v>41</v>
      </c>
      <c r="D297" s="8"/>
      <c r="E297" s="8"/>
      <c r="F297" s="8"/>
      <c r="G297" s="26"/>
      <c r="H297" s="8"/>
      <c r="I297" s="8"/>
      <c r="J297" s="8"/>
      <c r="K297" s="8"/>
      <c r="M297" s="80"/>
    </row>
    <row r="298" ht="15.75" customHeight="1">
      <c r="B298" s="8"/>
      <c r="C298" s="8"/>
      <c r="D298" s="8"/>
      <c r="E298" s="8"/>
      <c r="F298" s="8"/>
      <c r="G298" s="26"/>
      <c r="H298" s="8"/>
      <c r="I298" s="8"/>
      <c r="J298" s="8"/>
      <c r="K298" s="8"/>
      <c r="M298" s="80"/>
    </row>
    <row r="299" ht="15.75" customHeight="1">
      <c r="B299" s="8"/>
      <c r="C299" s="8"/>
      <c r="D299" s="8"/>
      <c r="E299" s="8"/>
      <c r="F299" s="8"/>
      <c r="G299" s="26"/>
      <c r="H299" s="8"/>
      <c r="I299" s="8"/>
      <c r="J299" s="8"/>
      <c r="K299" s="8"/>
      <c r="M299" s="80"/>
    </row>
    <row r="300" ht="15.75" customHeight="1">
      <c r="B300" s="8"/>
      <c r="C300" s="8"/>
      <c r="D300" s="8"/>
      <c r="E300" s="8"/>
      <c r="F300" s="8"/>
      <c r="G300" s="26"/>
      <c r="H300" s="8"/>
      <c r="I300" s="8"/>
      <c r="J300" s="8"/>
      <c r="K300" s="8"/>
      <c r="M300" s="80"/>
    </row>
    <row r="301" ht="15.75" customHeight="1">
      <c r="B301" s="8"/>
      <c r="C301" s="8"/>
      <c r="D301" s="8"/>
      <c r="E301" s="8"/>
      <c r="F301" s="8"/>
      <c r="G301" s="26"/>
      <c r="H301" s="8"/>
      <c r="I301" s="8"/>
      <c r="J301" s="8"/>
      <c r="K301" s="8"/>
      <c r="M301" s="80"/>
    </row>
    <row r="302" ht="15.75" customHeight="1">
      <c r="B302" s="8"/>
      <c r="C302" s="8"/>
      <c r="D302" s="8"/>
      <c r="E302" s="8"/>
      <c r="F302" s="8"/>
      <c r="G302" s="26"/>
      <c r="H302" s="8"/>
      <c r="I302" s="8"/>
      <c r="J302" s="8"/>
      <c r="K302" s="8"/>
      <c r="M302" s="80"/>
    </row>
    <row r="303" ht="15.75" customHeight="1">
      <c r="B303" s="8"/>
      <c r="C303" s="8"/>
      <c r="D303" s="8"/>
      <c r="E303" s="8"/>
      <c r="F303" s="8"/>
      <c r="G303" s="26"/>
      <c r="H303" s="8"/>
      <c r="I303" s="8"/>
      <c r="J303" s="8"/>
      <c r="K303" s="8"/>
      <c r="M303" s="80"/>
    </row>
    <row r="304" ht="15.75" customHeight="1">
      <c r="B304" s="8"/>
      <c r="C304" s="8"/>
      <c r="D304" s="8"/>
      <c r="E304" s="8"/>
      <c r="F304" s="8"/>
      <c r="G304" s="26"/>
      <c r="H304" s="8"/>
      <c r="I304" s="8"/>
      <c r="J304" s="8"/>
      <c r="K304" s="8"/>
      <c r="M304" s="80"/>
    </row>
    <row r="305" ht="15.75" customHeight="1">
      <c r="B305" s="8"/>
      <c r="C305" s="8"/>
      <c r="D305" s="8"/>
      <c r="E305" s="8"/>
      <c r="F305" s="8"/>
      <c r="G305" s="26"/>
      <c r="H305" s="8"/>
      <c r="I305" s="8"/>
      <c r="J305" s="8"/>
      <c r="K305" s="8"/>
      <c r="M305" s="80"/>
    </row>
    <row r="306" ht="15.75" customHeight="1">
      <c r="B306" s="8"/>
      <c r="C306" s="8"/>
      <c r="D306" s="8"/>
      <c r="E306" s="8"/>
      <c r="F306" s="8"/>
      <c r="G306" s="26"/>
      <c r="H306" s="8"/>
      <c r="I306" s="8"/>
      <c r="J306" s="8"/>
      <c r="K306" s="8"/>
      <c r="M306" s="80"/>
    </row>
    <row r="307" ht="15.75" customHeight="1">
      <c r="B307" s="8"/>
      <c r="C307" s="8"/>
      <c r="D307" s="8"/>
      <c r="E307" s="8"/>
      <c r="F307" s="8"/>
      <c r="G307" s="26"/>
      <c r="H307" s="8"/>
      <c r="I307" s="8"/>
      <c r="J307" s="8"/>
      <c r="K307" s="8"/>
      <c r="M307" s="80"/>
    </row>
    <row r="308" ht="15.75" customHeight="1">
      <c r="B308" s="8"/>
      <c r="C308" s="8"/>
      <c r="D308" s="8"/>
      <c r="E308" s="8"/>
      <c r="F308" s="8"/>
      <c r="G308" s="26"/>
      <c r="H308" s="8"/>
      <c r="I308" s="8"/>
      <c r="J308" s="8"/>
      <c r="K308" s="8"/>
      <c r="M308" s="80"/>
    </row>
    <row r="309" ht="15.75" customHeight="1">
      <c r="B309" s="8"/>
      <c r="C309" s="8"/>
      <c r="D309" s="8"/>
      <c r="E309" s="8"/>
      <c r="F309" s="8"/>
      <c r="G309" s="26"/>
      <c r="H309" s="8"/>
      <c r="I309" s="8"/>
      <c r="J309" s="8"/>
      <c r="K309" s="8"/>
      <c r="M309" s="80"/>
    </row>
    <row r="310" ht="15.75" customHeight="1">
      <c r="B310" s="8"/>
      <c r="C310" s="8"/>
      <c r="D310" s="8"/>
      <c r="E310" s="8"/>
      <c r="F310" s="8"/>
      <c r="G310" s="26"/>
      <c r="H310" s="8"/>
      <c r="I310" s="8"/>
      <c r="J310" s="8"/>
      <c r="K310" s="8"/>
      <c r="M310" s="80"/>
    </row>
    <row r="311" ht="15.75" customHeight="1">
      <c r="B311" s="8"/>
      <c r="C311" s="8"/>
      <c r="D311" s="8"/>
      <c r="E311" s="8"/>
      <c r="F311" s="8"/>
      <c r="G311" s="26"/>
      <c r="H311" s="8"/>
      <c r="I311" s="8"/>
      <c r="J311" s="8"/>
      <c r="K311" s="8"/>
      <c r="M311" s="80"/>
    </row>
    <row r="312" ht="15.75" customHeight="1">
      <c r="B312" s="8"/>
      <c r="C312" s="8"/>
      <c r="D312" s="8"/>
      <c r="E312" s="8"/>
      <c r="F312" s="8"/>
      <c r="G312" s="26"/>
      <c r="H312" s="8"/>
      <c r="I312" s="8"/>
      <c r="J312" s="8"/>
      <c r="K312" s="8"/>
      <c r="M312" s="80"/>
    </row>
    <row r="313" ht="15.75" customHeight="1">
      <c r="B313" s="8"/>
      <c r="C313" s="8"/>
      <c r="D313" s="8"/>
      <c r="E313" s="8"/>
      <c r="F313" s="8"/>
      <c r="G313" s="26"/>
      <c r="H313" s="8"/>
      <c r="I313" s="8"/>
      <c r="J313" s="8"/>
      <c r="K313" s="8"/>
      <c r="M313" s="80"/>
    </row>
    <row r="314" ht="15.75" customHeight="1">
      <c r="B314" s="8"/>
      <c r="C314" s="8"/>
      <c r="D314" s="8"/>
      <c r="E314" s="8"/>
      <c r="F314" s="8"/>
      <c r="G314" s="26"/>
      <c r="H314" s="8"/>
      <c r="I314" s="8"/>
      <c r="J314" s="8"/>
      <c r="K314" s="8"/>
      <c r="M314" s="80"/>
    </row>
    <row r="315" ht="15.75" customHeight="1">
      <c r="B315" s="8"/>
      <c r="C315" s="8"/>
      <c r="D315" s="8"/>
      <c r="E315" s="8"/>
      <c r="F315" s="8"/>
      <c r="G315" s="26"/>
      <c r="H315" s="8"/>
      <c r="I315" s="8"/>
      <c r="J315" s="8"/>
      <c r="K315" s="8"/>
      <c r="M315" s="80"/>
    </row>
    <row r="316" ht="15.75" customHeight="1">
      <c r="B316" s="8"/>
      <c r="C316" s="8"/>
      <c r="D316" s="8"/>
      <c r="E316" s="8"/>
      <c r="F316" s="8"/>
      <c r="G316" s="26"/>
      <c r="H316" s="8"/>
      <c r="I316" s="8"/>
      <c r="J316" s="8"/>
      <c r="K316" s="8"/>
      <c r="M316" s="80"/>
    </row>
    <row r="317" ht="15.75" customHeight="1">
      <c r="B317" s="8"/>
      <c r="C317" s="8"/>
      <c r="D317" s="8"/>
      <c r="E317" s="8"/>
      <c r="F317" s="8"/>
      <c r="G317" s="26"/>
      <c r="H317" s="8"/>
      <c r="I317" s="8"/>
      <c r="J317" s="8"/>
      <c r="K317" s="8"/>
      <c r="M317" s="80"/>
    </row>
    <row r="318" ht="15.75" customHeight="1">
      <c r="B318" s="8"/>
      <c r="C318" s="8"/>
      <c r="D318" s="8"/>
      <c r="E318" s="8"/>
      <c r="F318" s="8"/>
      <c r="G318" s="26"/>
      <c r="H318" s="8"/>
      <c r="I318" s="8"/>
      <c r="J318" s="8"/>
      <c r="K318" s="8"/>
      <c r="M318" s="80"/>
    </row>
    <row r="319" ht="15.75" customHeight="1">
      <c r="B319" s="8"/>
      <c r="C319" s="8"/>
      <c r="D319" s="8"/>
      <c r="E319" s="8"/>
      <c r="F319" s="8"/>
      <c r="G319" s="26"/>
      <c r="H319" s="8"/>
      <c r="I319" s="8"/>
      <c r="J319" s="8"/>
      <c r="K319" s="8"/>
      <c r="M319" s="80"/>
    </row>
    <row r="320" ht="15.75" customHeight="1">
      <c r="B320" s="8"/>
      <c r="C320" s="8"/>
      <c r="D320" s="8"/>
      <c r="E320" s="8"/>
      <c r="F320" s="8"/>
      <c r="G320" s="26"/>
      <c r="H320" s="8"/>
      <c r="I320" s="8"/>
      <c r="J320" s="8"/>
      <c r="K320" s="8"/>
      <c r="M320" s="80"/>
    </row>
    <row r="321" ht="15.75" customHeight="1">
      <c r="B321" s="8"/>
      <c r="C321" s="8"/>
      <c r="D321" s="8"/>
      <c r="E321" s="8"/>
      <c r="F321" s="8"/>
      <c r="G321" s="26"/>
      <c r="H321" s="8"/>
      <c r="I321" s="8"/>
      <c r="J321" s="8"/>
      <c r="K321" s="8"/>
      <c r="M321" s="80"/>
    </row>
    <row r="322" ht="15.75" customHeight="1">
      <c r="B322" s="8"/>
      <c r="C322" s="8"/>
      <c r="D322" s="8"/>
      <c r="E322" s="8"/>
      <c r="F322" s="8"/>
      <c r="G322" s="26"/>
      <c r="H322" s="8"/>
      <c r="I322" s="8"/>
      <c r="J322" s="8"/>
      <c r="K322" s="8"/>
      <c r="M322" s="80"/>
    </row>
    <row r="323" ht="15.75" customHeight="1">
      <c r="B323" s="8"/>
      <c r="C323" s="8"/>
      <c r="D323" s="8"/>
      <c r="E323" s="8"/>
      <c r="F323" s="8"/>
      <c r="G323" s="26"/>
      <c r="H323" s="8"/>
      <c r="I323" s="8"/>
      <c r="J323" s="8"/>
      <c r="K323" s="8"/>
      <c r="M323" s="80"/>
    </row>
    <row r="324" ht="15.75" customHeight="1">
      <c r="B324" s="8"/>
      <c r="C324" s="8"/>
      <c r="D324" s="8"/>
      <c r="E324" s="8"/>
      <c r="F324" s="8"/>
      <c r="G324" s="26"/>
      <c r="H324" s="8"/>
      <c r="I324" s="8"/>
      <c r="J324" s="8"/>
      <c r="K324" s="8"/>
      <c r="M324" s="80"/>
    </row>
    <row r="325" ht="15.75" customHeight="1">
      <c r="B325" s="8"/>
      <c r="C325" s="8"/>
      <c r="D325" s="8"/>
      <c r="E325" s="8"/>
      <c r="F325" s="8"/>
      <c r="G325" s="26"/>
      <c r="H325" s="8"/>
      <c r="I325" s="8"/>
      <c r="J325" s="8"/>
      <c r="K325" s="8"/>
      <c r="M325" s="80"/>
    </row>
    <row r="326" ht="15.75" customHeight="1">
      <c r="B326" s="8"/>
      <c r="C326" s="8"/>
      <c r="D326" s="8"/>
      <c r="E326" s="8"/>
      <c r="F326" s="8"/>
      <c r="G326" s="26"/>
      <c r="H326" s="8"/>
      <c r="I326" s="8"/>
      <c r="J326" s="8"/>
      <c r="K326" s="8"/>
      <c r="M326" s="80"/>
    </row>
    <row r="327" ht="15.75" customHeight="1">
      <c r="B327" s="8"/>
      <c r="C327" s="8"/>
      <c r="D327" s="8"/>
      <c r="E327" s="8"/>
      <c r="F327" s="8"/>
      <c r="G327" s="26"/>
      <c r="H327" s="8"/>
      <c r="I327" s="8"/>
      <c r="J327" s="8"/>
      <c r="K327" s="8"/>
      <c r="M327" s="80"/>
    </row>
    <row r="328" ht="15.75" customHeight="1">
      <c r="B328" s="8"/>
      <c r="C328" s="8"/>
      <c r="D328" s="8"/>
      <c r="E328" s="8"/>
      <c r="F328" s="8"/>
      <c r="G328" s="26"/>
      <c r="H328" s="8"/>
      <c r="I328" s="8"/>
      <c r="J328" s="8"/>
      <c r="K328" s="8"/>
      <c r="M328" s="80"/>
    </row>
    <row r="329" ht="15.75" customHeight="1">
      <c r="B329" s="8"/>
      <c r="C329" s="8"/>
      <c r="D329" s="8"/>
      <c r="E329" s="8"/>
      <c r="F329" s="8"/>
      <c r="G329" s="26"/>
      <c r="H329" s="8"/>
      <c r="I329" s="8"/>
      <c r="J329" s="8"/>
      <c r="K329" s="8"/>
      <c r="M329" s="80"/>
    </row>
    <row r="330" ht="15.75" customHeight="1">
      <c r="B330" s="8"/>
      <c r="C330" s="8"/>
      <c r="D330" s="8"/>
      <c r="E330" s="8"/>
      <c r="F330" s="8"/>
      <c r="G330" s="26"/>
      <c r="H330" s="8"/>
      <c r="I330" s="8"/>
      <c r="J330" s="8"/>
      <c r="K330" s="8"/>
      <c r="M330" s="80"/>
    </row>
    <row r="331" ht="15.75" customHeight="1">
      <c r="B331" s="8"/>
      <c r="C331" s="8"/>
      <c r="D331" s="8"/>
      <c r="E331" s="8"/>
      <c r="F331" s="8"/>
      <c r="G331" s="26"/>
      <c r="H331" s="8"/>
      <c r="I331" s="8"/>
      <c r="J331" s="8"/>
      <c r="K331" s="8"/>
      <c r="M331" s="80"/>
    </row>
    <row r="332" ht="15.75" customHeight="1">
      <c r="B332" s="8"/>
      <c r="C332" s="8"/>
      <c r="D332" s="8"/>
      <c r="E332" s="8"/>
      <c r="F332" s="8"/>
      <c r="G332" s="26"/>
      <c r="H332" s="8"/>
      <c r="I332" s="8"/>
      <c r="J332" s="8"/>
      <c r="K332" s="8"/>
      <c r="M332" s="80"/>
    </row>
    <row r="333" ht="15.75" customHeight="1">
      <c r="B333" s="8"/>
      <c r="C333" s="8"/>
      <c r="D333" s="8"/>
      <c r="E333" s="8"/>
      <c r="F333" s="8"/>
      <c r="G333" s="26"/>
      <c r="H333" s="8"/>
      <c r="I333" s="8"/>
      <c r="J333" s="8"/>
      <c r="K333" s="8"/>
      <c r="M333" s="80"/>
    </row>
    <row r="334" ht="15.75" customHeight="1">
      <c r="B334" s="8"/>
      <c r="C334" s="8"/>
      <c r="D334" s="8"/>
      <c r="E334" s="8"/>
      <c r="F334" s="8"/>
      <c r="G334" s="26"/>
      <c r="H334" s="8"/>
      <c r="I334" s="8"/>
      <c r="J334" s="8"/>
      <c r="K334" s="8"/>
      <c r="M334" s="80"/>
    </row>
    <row r="335" ht="15.75" customHeight="1">
      <c r="B335" s="8"/>
      <c r="C335" s="8"/>
      <c r="D335" s="8"/>
      <c r="E335" s="8"/>
      <c r="F335" s="8"/>
      <c r="G335" s="26"/>
      <c r="H335" s="8"/>
      <c r="I335" s="8"/>
      <c r="J335" s="8"/>
      <c r="K335" s="8"/>
      <c r="M335" s="80"/>
    </row>
    <row r="336" ht="15.75" customHeight="1">
      <c r="B336" s="8"/>
      <c r="C336" s="8"/>
      <c r="D336" s="8"/>
      <c r="E336" s="8"/>
      <c r="F336" s="8"/>
      <c r="G336" s="26"/>
      <c r="H336" s="8"/>
      <c r="I336" s="8"/>
      <c r="J336" s="8"/>
      <c r="K336" s="8"/>
      <c r="M336" s="80"/>
    </row>
    <row r="337" ht="15.75" customHeight="1">
      <c r="B337" s="8"/>
      <c r="C337" s="8"/>
      <c r="D337" s="8"/>
      <c r="E337" s="8"/>
      <c r="F337" s="8"/>
      <c r="G337" s="26"/>
      <c r="H337" s="8"/>
      <c r="I337" s="8"/>
      <c r="J337" s="8"/>
      <c r="K337" s="8"/>
      <c r="M337" s="80"/>
    </row>
    <row r="338" ht="15.75" customHeight="1">
      <c r="B338" s="8"/>
      <c r="C338" s="8"/>
      <c r="D338" s="8"/>
      <c r="E338" s="8"/>
      <c r="F338" s="8"/>
      <c r="G338" s="26"/>
      <c r="H338" s="8"/>
      <c r="I338" s="8"/>
      <c r="J338" s="8"/>
      <c r="K338" s="8"/>
      <c r="M338" s="80"/>
    </row>
    <row r="339" ht="15.75" customHeight="1">
      <c r="B339" s="8"/>
      <c r="C339" s="8"/>
      <c r="D339" s="8"/>
      <c r="E339" s="8"/>
      <c r="F339" s="8"/>
      <c r="G339" s="26"/>
      <c r="H339" s="8"/>
      <c r="I339" s="8"/>
      <c r="J339" s="8"/>
      <c r="K339" s="8"/>
      <c r="M339" s="80"/>
    </row>
    <row r="340" ht="15.75" customHeight="1">
      <c r="B340" s="8"/>
      <c r="C340" s="8"/>
      <c r="D340" s="8"/>
      <c r="E340" s="8"/>
      <c r="F340" s="8"/>
      <c r="G340" s="26"/>
      <c r="H340" s="8"/>
      <c r="I340" s="8"/>
      <c r="J340" s="8"/>
      <c r="K340" s="8"/>
      <c r="M340" s="80"/>
    </row>
    <row r="341" ht="15.75" customHeight="1">
      <c r="B341" s="8"/>
      <c r="C341" s="8"/>
      <c r="D341" s="8"/>
      <c r="E341" s="8"/>
      <c r="F341" s="8"/>
      <c r="G341" s="26"/>
      <c r="H341" s="8"/>
      <c r="I341" s="8"/>
      <c r="J341" s="8"/>
      <c r="K341" s="8"/>
      <c r="M341" s="80"/>
    </row>
    <row r="342" ht="15.75" customHeight="1">
      <c r="B342" s="8"/>
      <c r="C342" s="8"/>
      <c r="D342" s="8"/>
      <c r="E342" s="8"/>
      <c r="F342" s="8"/>
      <c r="G342" s="26"/>
      <c r="H342" s="8"/>
      <c r="I342" s="8"/>
      <c r="J342" s="8"/>
      <c r="K342" s="8"/>
      <c r="M342" s="80"/>
    </row>
    <row r="343" ht="15.75" customHeight="1">
      <c r="B343" s="8"/>
      <c r="C343" s="8"/>
      <c r="D343" s="8"/>
      <c r="E343" s="8"/>
      <c r="F343" s="8"/>
      <c r="G343" s="26"/>
      <c r="H343" s="8"/>
      <c r="I343" s="8"/>
      <c r="J343" s="8"/>
      <c r="K343" s="8"/>
      <c r="M343" s="80"/>
    </row>
    <row r="344" ht="15.75" customHeight="1">
      <c r="B344" s="8"/>
      <c r="C344" s="8"/>
      <c r="D344" s="8"/>
      <c r="E344" s="8"/>
      <c r="F344" s="8"/>
      <c r="G344" s="26"/>
      <c r="H344" s="8"/>
      <c r="I344" s="8"/>
      <c r="J344" s="8"/>
      <c r="K344" s="8"/>
      <c r="M344" s="80"/>
    </row>
    <row r="345" ht="15.75" customHeight="1">
      <c r="B345" s="8"/>
      <c r="C345" s="8"/>
      <c r="D345" s="8"/>
      <c r="E345" s="8"/>
      <c r="F345" s="8"/>
      <c r="G345" s="26"/>
      <c r="H345" s="8"/>
      <c r="I345" s="8"/>
      <c r="J345" s="8"/>
      <c r="K345" s="8"/>
      <c r="M345" s="80"/>
    </row>
    <row r="346" ht="15.75" customHeight="1">
      <c r="B346" s="8"/>
      <c r="C346" s="8"/>
      <c r="D346" s="8"/>
      <c r="E346" s="8"/>
      <c r="F346" s="8"/>
      <c r="G346" s="26"/>
      <c r="H346" s="8"/>
      <c r="I346" s="8"/>
      <c r="J346" s="8"/>
      <c r="K346" s="8"/>
      <c r="M346" s="80"/>
    </row>
    <row r="347" ht="15.75" customHeight="1">
      <c r="B347" s="8"/>
      <c r="C347" s="8"/>
      <c r="D347" s="8"/>
      <c r="E347" s="8"/>
      <c r="F347" s="8"/>
      <c r="G347" s="26"/>
      <c r="H347" s="8"/>
      <c r="I347" s="8"/>
      <c r="J347" s="8"/>
      <c r="K347" s="8"/>
      <c r="M347" s="80"/>
    </row>
    <row r="348" ht="15.75" customHeight="1">
      <c r="B348" s="8"/>
      <c r="C348" s="8"/>
      <c r="D348" s="8"/>
      <c r="E348" s="8"/>
      <c r="F348" s="8"/>
      <c r="G348" s="26"/>
      <c r="H348" s="8"/>
      <c r="I348" s="8"/>
      <c r="J348" s="8"/>
      <c r="K348" s="8"/>
      <c r="M348" s="80"/>
    </row>
    <row r="349" ht="15.75" customHeight="1">
      <c r="B349" s="8"/>
      <c r="C349" s="8"/>
      <c r="D349" s="8"/>
      <c r="E349" s="8"/>
      <c r="F349" s="8"/>
      <c r="G349" s="26"/>
      <c r="H349" s="8"/>
      <c r="I349" s="8"/>
      <c r="J349" s="8"/>
      <c r="K349" s="8"/>
      <c r="M349" s="80"/>
    </row>
    <row r="350" ht="15.75" customHeight="1">
      <c r="B350" s="8"/>
      <c r="C350" s="8"/>
      <c r="D350" s="8"/>
      <c r="E350" s="8"/>
      <c r="F350" s="8"/>
      <c r="G350" s="26"/>
      <c r="H350" s="8"/>
      <c r="I350" s="8"/>
      <c r="J350" s="8"/>
      <c r="K350" s="8"/>
      <c r="M350" s="80"/>
    </row>
    <row r="351" ht="15.75" customHeight="1">
      <c r="B351" s="8"/>
      <c r="C351" s="8"/>
      <c r="D351" s="8"/>
      <c r="E351" s="8"/>
      <c r="F351" s="8"/>
      <c r="G351" s="26"/>
      <c r="H351" s="8"/>
      <c r="I351" s="8"/>
      <c r="J351" s="8"/>
      <c r="K351" s="8"/>
      <c r="M351" s="80"/>
    </row>
    <row r="352" ht="15.75" customHeight="1">
      <c r="B352" s="8"/>
      <c r="C352" s="8"/>
      <c r="D352" s="8"/>
      <c r="E352" s="8"/>
      <c r="F352" s="8"/>
      <c r="G352" s="26"/>
      <c r="H352" s="8"/>
      <c r="I352" s="8"/>
      <c r="J352" s="8"/>
      <c r="K352" s="8"/>
      <c r="M352" s="80"/>
    </row>
    <row r="353" ht="15.75" customHeight="1">
      <c r="B353" s="8"/>
      <c r="C353" s="8"/>
      <c r="D353" s="8"/>
      <c r="E353" s="8"/>
      <c r="F353" s="8"/>
      <c r="G353" s="26"/>
      <c r="H353" s="8"/>
      <c r="I353" s="8"/>
      <c r="J353" s="8"/>
      <c r="K353" s="8"/>
      <c r="M353" s="80"/>
    </row>
    <row r="354" ht="15.75" customHeight="1">
      <c r="B354" s="8"/>
      <c r="C354" s="8"/>
      <c r="D354" s="8"/>
      <c r="E354" s="8"/>
      <c r="F354" s="8"/>
      <c r="G354" s="26"/>
      <c r="H354" s="8"/>
      <c r="I354" s="8"/>
      <c r="J354" s="8"/>
      <c r="K354" s="8"/>
      <c r="M354" s="80"/>
    </row>
    <row r="355" ht="15.75" customHeight="1">
      <c r="B355" s="8"/>
      <c r="C355" s="8"/>
      <c r="D355" s="8"/>
      <c r="E355" s="8"/>
      <c r="F355" s="8"/>
      <c r="G355" s="26"/>
      <c r="H355" s="8"/>
      <c r="I355" s="8"/>
      <c r="J355" s="8"/>
      <c r="K355" s="8"/>
      <c r="M355" s="80"/>
    </row>
    <row r="356" ht="15.75" customHeight="1">
      <c r="B356" s="8"/>
      <c r="C356" s="8"/>
      <c r="D356" s="8"/>
      <c r="E356" s="8"/>
      <c r="F356" s="8"/>
      <c r="G356" s="26"/>
      <c r="H356" s="8"/>
      <c r="I356" s="8"/>
      <c r="J356" s="8"/>
      <c r="K356" s="8"/>
      <c r="M356" s="80"/>
    </row>
    <row r="357" ht="15.75" customHeight="1">
      <c r="B357" s="8"/>
      <c r="C357" s="8"/>
      <c r="D357" s="8"/>
      <c r="E357" s="8"/>
      <c r="F357" s="8"/>
      <c r="G357" s="26"/>
      <c r="H357" s="8"/>
      <c r="I357" s="8"/>
      <c r="J357" s="8"/>
      <c r="K357" s="8"/>
      <c r="M357" s="80"/>
    </row>
    <row r="358" ht="15.75" customHeight="1">
      <c r="B358" s="8"/>
      <c r="C358" s="8"/>
      <c r="D358" s="8"/>
      <c r="E358" s="8"/>
      <c r="F358" s="8"/>
      <c r="G358" s="26"/>
      <c r="H358" s="8"/>
      <c r="I358" s="8"/>
      <c r="J358" s="8"/>
      <c r="K358" s="8"/>
      <c r="M358" s="80"/>
    </row>
    <row r="359" ht="15.75" customHeight="1">
      <c r="B359" s="8"/>
      <c r="C359" s="8"/>
      <c r="D359" s="8"/>
      <c r="E359" s="8"/>
      <c r="F359" s="8"/>
      <c r="G359" s="26"/>
      <c r="H359" s="8"/>
      <c r="I359" s="8"/>
      <c r="J359" s="8"/>
      <c r="K359" s="8"/>
      <c r="M359" s="80"/>
    </row>
    <row r="360" ht="15.75" customHeight="1">
      <c r="B360" s="8"/>
      <c r="C360" s="8"/>
      <c r="D360" s="8"/>
      <c r="E360" s="8"/>
      <c r="F360" s="8"/>
      <c r="G360" s="26"/>
      <c r="H360" s="8"/>
      <c r="I360" s="8"/>
      <c r="J360" s="8"/>
      <c r="K360" s="8"/>
      <c r="M360" s="80"/>
    </row>
    <row r="361" ht="15.75" customHeight="1">
      <c r="B361" s="8"/>
      <c r="C361" s="8"/>
      <c r="D361" s="8"/>
      <c r="E361" s="8"/>
      <c r="F361" s="8"/>
      <c r="G361" s="26"/>
      <c r="H361" s="8"/>
      <c r="I361" s="8"/>
      <c r="J361" s="8"/>
      <c r="K361" s="8"/>
      <c r="M361" s="80"/>
    </row>
    <row r="362" ht="15.75" customHeight="1">
      <c r="B362" s="8"/>
      <c r="C362" s="8"/>
      <c r="D362" s="8"/>
      <c r="E362" s="8"/>
      <c r="F362" s="8"/>
      <c r="G362" s="26"/>
      <c r="H362" s="8"/>
      <c r="I362" s="8"/>
      <c r="J362" s="8"/>
      <c r="K362" s="8"/>
      <c r="M362" s="80"/>
    </row>
    <row r="363" ht="15.75" customHeight="1">
      <c r="B363" s="8"/>
      <c r="C363" s="8"/>
      <c r="D363" s="8"/>
      <c r="E363" s="8"/>
      <c r="F363" s="8"/>
      <c r="G363" s="26"/>
      <c r="H363" s="8"/>
      <c r="I363" s="8"/>
      <c r="J363" s="8"/>
      <c r="K363" s="8"/>
      <c r="M363" s="80"/>
    </row>
    <row r="364" ht="15.75" customHeight="1">
      <c r="B364" s="8"/>
      <c r="C364" s="8"/>
      <c r="D364" s="8"/>
      <c r="E364" s="8"/>
      <c r="F364" s="8"/>
      <c r="G364" s="26"/>
      <c r="H364" s="8"/>
      <c r="I364" s="8"/>
      <c r="J364" s="8"/>
      <c r="K364" s="8"/>
      <c r="M364" s="80"/>
    </row>
    <row r="365" ht="15.75" customHeight="1">
      <c r="B365" s="8"/>
      <c r="C365" s="8"/>
      <c r="D365" s="8"/>
      <c r="E365" s="8"/>
      <c r="F365" s="8"/>
      <c r="G365" s="26"/>
      <c r="H365" s="8"/>
      <c r="I365" s="8"/>
      <c r="J365" s="8"/>
      <c r="K365" s="8"/>
      <c r="M365" s="80"/>
    </row>
    <row r="366" ht="15.75" customHeight="1">
      <c r="B366" s="8"/>
      <c r="C366" s="8"/>
      <c r="D366" s="8"/>
      <c r="E366" s="8"/>
      <c r="F366" s="8"/>
      <c r="G366" s="26"/>
      <c r="H366" s="8"/>
      <c r="I366" s="8"/>
      <c r="J366" s="8"/>
      <c r="K366" s="8"/>
      <c r="M366" s="80"/>
    </row>
    <row r="367" ht="15.75" customHeight="1">
      <c r="B367" s="8"/>
      <c r="C367" s="8"/>
      <c r="D367" s="8"/>
      <c r="E367" s="8"/>
      <c r="F367" s="8"/>
      <c r="G367" s="26"/>
      <c r="H367" s="8"/>
      <c r="I367" s="8"/>
      <c r="J367" s="8"/>
      <c r="K367" s="8"/>
      <c r="M367" s="80"/>
    </row>
    <row r="368" ht="15.75" customHeight="1">
      <c r="B368" s="8"/>
      <c r="C368" s="8"/>
      <c r="D368" s="8"/>
      <c r="E368" s="8"/>
      <c r="F368" s="8"/>
      <c r="G368" s="26"/>
      <c r="H368" s="8"/>
      <c r="I368" s="8"/>
      <c r="J368" s="8"/>
      <c r="K368" s="8"/>
      <c r="M368" s="80"/>
    </row>
    <row r="369" ht="15.75" customHeight="1">
      <c r="B369" s="8"/>
      <c r="C369" s="8"/>
      <c r="D369" s="8"/>
      <c r="E369" s="8"/>
      <c r="F369" s="8"/>
      <c r="G369" s="26"/>
      <c r="H369" s="8"/>
      <c r="I369" s="8"/>
      <c r="J369" s="8"/>
      <c r="K369" s="8"/>
      <c r="M369" s="80"/>
    </row>
    <row r="370" ht="15.75" customHeight="1">
      <c r="B370" s="8"/>
      <c r="C370" s="8"/>
      <c r="D370" s="8"/>
      <c r="E370" s="8"/>
      <c r="F370" s="8"/>
      <c r="G370" s="26"/>
      <c r="H370" s="8"/>
      <c r="I370" s="8"/>
      <c r="J370" s="8"/>
      <c r="K370" s="8"/>
      <c r="M370" s="80"/>
    </row>
    <row r="371" ht="15.75" customHeight="1">
      <c r="B371" s="8"/>
      <c r="C371" s="8"/>
      <c r="D371" s="8"/>
      <c r="E371" s="8"/>
      <c r="F371" s="8"/>
      <c r="G371" s="26"/>
      <c r="H371" s="8"/>
      <c r="I371" s="8"/>
      <c r="J371" s="8"/>
      <c r="K371" s="8"/>
      <c r="M371" s="80"/>
    </row>
    <row r="372" ht="15.75" customHeight="1">
      <c r="B372" s="8"/>
      <c r="C372" s="8"/>
      <c r="D372" s="8"/>
      <c r="E372" s="8"/>
      <c r="F372" s="8"/>
      <c r="G372" s="26"/>
      <c r="H372" s="8"/>
      <c r="I372" s="8"/>
      <c r="J372" s="8"/>
      <c r="K372" s="8"/>
      <c r="M372" s="80"/>
    </row>
    <row r="373" ht="15.75" customHeight="1">
      <c r="B373" s="8"/>
      <c r="C373" s="8"/>
      <c r="D373" s="8"/>
      <c r="E373" s="8"/>
      <c r="F373" s="8"/>
      <c r="G373" s="26"/>
      <c r="H373" s="8"/>
      <c r="I373" s="8"/>
      <c r="J373" s="8"/>
      <c r="K373" s="8"/>
      <c r="M373" s="80"/>
    </row>
    <row r="374" ht="15.75" customHeight="1">
      <c r="B374" s="8"/>
      <c r="C374" s="8"/>
      <c r="D374" s="8"/>
      <c r="E374" s="8"/>
      <c r="F374" s="8"/>
      <c r="G374" s="26"/>
      <c r="H374" s="8"/>
      <c r="I374" s="8"/>
      <c r="J374" s="8"/>
      <c r="K374" s="8"/>
      <c r="M374" s="80"/>
    </row>
    <row r="375" ht="15.75" customHeight="1">
      <c r="B375" s="8"/>
      <c r="C375" s="8"/>
      <c r="D375" s="8"/>
      <c r="E375" s="8"/>
      <c r="F375" s="8"/>
      <c r="G375" s="26"/>
      <c r="H375" s="8"/>
      <c r="I375" s="8"/>
      <c r="J375" s="8"/>
      <c r="K375" s="8"/>
      <c r="M375" s="80"/>
    </row>
    <row r="376" ht="15.75" customHeight="1">
      <c r="B376" s="8"/>
      <c r="C376" s="8"/>
      <c r="D376" s="8"/>
      <c r="E376" s="8"/>
      <c r="F376" s="8"/>
      <c r="G376" s="26"/>
      <c r="H376" s="8"/>
      <c r="I376" s="8"/>
      <c r="J376" s="8"/>
      <c r="K376" s="8"/>
      <c r="M376" s="80"/>
    </row>
    <row r="377" ht="15.75" customHeight="1">
      <c r="B377" s="8"/>
      <c r="C377" s="8"/>
      <c r="D377" s="8"/>
      <c r="E377" s="8"/>
      <c r="F377" s="8"/>
      <c r="G377" s="26"/>
      <c r="H377" s="8"/>
      <c r="I377" s="8"/>
      <c r="J377" s="8"/>
      <c r="K377" s="8"/>
      <c r="M377" s="80"/>
    </row>
    <row r="378" ht="15.75" customHeight="1">
      <c r="B378" s="8"/>
      <c r="C378" s="8"/>
      <c r="D378" s="8"/>
      <c r="E378" s="8"/>
      <c r="F378" s="8"/>
      <c r="G378" s="26"/>
      <c r="H378" s="8"/>
      <c r="I378" s="8"/>
      <c r="J378" s="8"/>
      <c r="K378" s="8"/>
      <c r="M378" s="80"/>
    </row>
    <row r="379" ht="15.75" customHeight="1">
      <c r="B379" s="8"/>
      <c r="C379" s="8"/>
      <c r="D379" s="8"/>
      <c r="E379" s="8"/>
      <c r="F379" s="8"/>
      <c r="G379" s="26"/>
      <c r="H379" s="8"/>
      <c r="I379" s="8"/>
      <c r="J379" s="8"/>
      <c r="K379" s="8"/>
      <c r="M379" s="80"/>
    </row>
    <row r="380" ht="15.75" customHeight="1">
      <c r="B380" s="8"/>
      <c r="C380" s="8"/>
      <c r="D380" s="8"/>
      <c r="E380" s="8"/>
      <c r="F380" s="8"/>
      <c r="G380" s="26"/>
      <c r="H380" s="8"/>
      <c r="I380" s="8"/>
      <c r="J380" s="8"/>
      <c r="K380" s="8"/>
      <c r="M380" s="80"/>
    </row>
    <row r="381" ht="15.75" customHeight="1">
      <c r="B381" s="8"/>
      <c r="C381" s="8"/>
      <c r="D381" s="8"/>
      <c r="E381" s="8"/>
      <c r="F381" s="8"/>
      <c r="G381" s="26"/>
      <c r="H381" s="8"/>
      <c r="I381" s="8"/>
      <c r="J381" s="8"/>
      <c r="K381" s="8"/>
      <c r="M381" s="80"/>
    </row>
    <row r="382" ht="15.75" customHeight="1">
      <c r="B382" s="8"/>
      <c r="C382" s="8"/>
      <c r="D382" s="8"/>
      <c r="E382" s="8"/>
      <c r="F382" s="8"/>
      <c r="G382" s="26"/>
      <c r="H382" s="8"/>
      <c r="I382" s="8"/>
      <c r="J382" s="8"/>
      <c r="K382" s="8"/>
      <c r="M382" s="80"/>
    </row>
    <row r="383" ht="15.75" customHeight="1">
      <c r="B383" s="8"/>
      <c r="C383" s="8"/>
      <c r="D383" s="8"/>
      <c r="E383" s="8"/>
      <c r="F383" s="8"/>
      <c r="G383" s="26"/>
      <c r="H383" s="8"/>
      <c r="I383" s="8"/>
      <c r="J383" s="8"/>
      <c r="K383" s="8"/>
      <c r="M383" s="80"/>
    </row>
    <row r="384" ht="15.75" customHeight="1">
      <c r="B384" s="8"/>
      <c r="C384" s="8"/>
      <c r="D384" s="8"/>
      <c r="E384" s="8"/>
      <c r="F384" s="8"/>
      <c r="G384" s="26"/>
      <c r="H384" s="8"/>
      <c r="I384" s="8"/>
      <c r="J384" s="8"/>
      <c r="K384" s="8"/>
      <c r="M384" s="80"/>
    </row>
    <row r="385" ht="15.75" customHeight="1">
      <c r="B385" s="8"/>
      <c r="C385" s="8"/>
      <c r="D385" s="8"/>
      <c r="E385" s="8"/>
      <c r="F385" s="8"/>
      <c r="G385" s="26"/>
      <c r="H385" s="8"/>
      <c r="I385" s="8"/>
      <c r="J385" s="8"/>
      <c r="K385" s="8"/>
      <c r="M385" s="80"/>
    </row>
    <row r="386" ht="15.75" customHeight="1">
      <c r="B386" s="8"/>
      <c r="C386" s="8"/>
      <c r="D386" s="8"/>
      <c r="E386" s="8"/>
      <c r="F386" s="8"/>
      <c r="G386" s="26"/>
      <c r="H386" s="8"/>
      <c r="I386" s="8"/>
      <c r="J386" s="8"/>
      <c r="K386" s="8"/>
      <c r="M386" s="80"/>
    </row>
    <row r="387" ht="15.75" customHeight="1">
      <c r="B387" s="8"/>
      <c r="C387" s="8"/>
      <c r="D387" s="8"/>
      <c r="E387" s="8"/>
      <c r="F387" s="8"/>
      <c r="G387" s="26"/>
      <c r="H387" s="8"/>
      <c r="I387" s="8"/>
      <c r="J387" s="8"/>
      <c r="K387" s="8"/>
      <c r="M387" s="80"/>
    </row>
    <row r="388" ht="15.75" customHeight="1">
      <c r="B388" s="8"/>
      <c r="C388" s="8"/>
      <c r="D388" s="8"/>
      <c r="E388" s="8"/>
      <c r="F388" s="8"/>
      <c r="G388" s="26"/>
      <c r="H388" s="8"/>
      <c r="I388" s="8"/>
      <c r="J388" s="8"/>
      <c r="K388" s="8"/>
      <c r="M388" s="80"/>
    </row>
    <row r="389" ht="15.75" customHeight="1">
      <c r="B389" s="8"/>
      <c r="C389" s="8"/>
      <c r="D389" s="8"/>
      <c r="E389" s="8"/>
      <c r="F389" s="8"/>
      <c r="G389" s="26"/>
      <c r="H389" s="8"/>
      <c r="I389" s="8"/>
      <c r="J389" s="8"/>
      <c r="K389" s="8"/>
      <c r="M389" s="80"/>
    </row>
    <row r="390" ht="15.75" customHeight="1">
      <c r="B390" s="8"/>
      <c r="C390" s="8"/>
      <c r="D390" s="8"/>
      <c r="E390" s="8"/>
      <c r="F390" s="8"/>
      <c r="G390" s="26"/>
      <c r="H390" s="8"/>
      <c r="I390" s="8"/>
      <c r="J390" s="8"/>
      <c r="K390" s="8"/>
      <c r="M390" s="80"/>
    </row>
    <row r="391" ht="15.75" customHeight="1">
      <c r="B391" s="8"/>
      <c r="C391" s="8"/>
      <c r="D391" s="8"/>
      <c r="E391" s="8"/>
      <c r="F391" s="8"/>
      <c r="G391" s="26"/>
      <c r="H391" s="8"/>
      <c r="I391" s="8"/>
      <c r="J391" s="8"/>
      <c r="K391" s="8"/>
      <c r="M391" s="80"/>
    </row>
    <row r="392" ht="15.75" customHeight="1">
      <c r="B392" s="8"/>
      <c r="C392" s="8"/>
      <c r="D392" s="8"/>
      <c r="E392" s="8"/>
      <c r="F392" s="8"/>
      <c r="G392" s="26"/>
      <c r="H392" s="8"/>
      <c r="I392" s="8"/>
      <c r="J392" s="8"/>
      <c r="K392" s="8"/>
      <c r="M392" s="80"/>
    </row>
    <row r="393" ht="15.75" customHeight="1">
      <c r="B393" s="8"/>
      <c r="C393" s="8"/>
      <c r="D393" s="8"/>
      <c r="E393" s="8"/>
      <c r="F393" s="8"/>
      <c r="G393" s="26"/>
      <c r="H393" s="8"/>
      <c r="I393" s="8"/>
      <c r="J393" s="8"/>
      <c r="K393" s="8"/>
      <c r="M393" s="80"/>
    </row>
    <row r="394" ht="15.75" customHeight="1">
      <c r="B394" s="8"/>
      <c r="C394" s="8"/>
      <c r="D394" s="8"/>
      <c r="E394" s="8"/>
      <c r="F394" s="8"/>
      <c r="G394" s="26"/>
      <c r="H394" s="8"/>
      <c r="I394" s="8"/>
      <c r="J394" s="8"/>
      <c r="K394" s="8"/>
      <c r="M394" s="80"/>
    </row>
    <row r="395" ht="15.75" customHeight="1">
      <c r="B395" s="8"/>
      <c r="C395" s="8"/>
      <c r="D395" s="8"/>
      <c r="E395" s="8"/>
      <c r="F395" s="8"/>
      <c r="G395" s="26"/>
      <c r="H395" s="8"/>
      <c r="I395" s="8"/>
      <c r="J395" s="8"/>
      <c r="K395" s="8"/>
      <c r="M395" s="80"/>
    </row>
    <row r="396" ht="15.75" customHeight="1">
      <c r="B396" s="8"/>
      <c r="C396" s="8"/>
      <c r="D396" s="8"/>
      <c r="E396" s="8"/>
      <c r="F396" s="8"/>
      <c r="G396" s="26"/>
      <c r="H396" s="8"/>
      <c r="I396" s="8"/>
      <c r="J396" s="8"/>
      <c r="K396" s="8"/>
      <c r="M396" s="80"/>
    </row>
    <row r="397" ht="15.75" customHeight="1">
      <c r="B397" s="8"/>
      <c r="C397" s="8"/>
      <c r="D397" s="8"/>
      <c r="E397" s="8"/>
      <c r="F397" s="8"/>
      <c r="G397" s="26"/>
      <c r="H397" s="8"/>
      <c r="I397" s="8"/>
      <c r="J397" s="8"/>
      <c r="K397" s="8"/>
      <c r="M397" s="80"/>
    </row>
    <row r="398" ht="15.75" customHeight="1">
      <c r="B398" s="8"/>
      <c r="C398" s="8"/>
      <c r="D398" s="8"/>
      <c r="E398" s="8"/>
      <c r="F398" s="8"/>
      <c r="G398" s="26"/>
      <c r="H398" s="8"/>
      <c r="I398" s="8"/>
      <c r="J398" s="8"/>
      <c r="K398" s="8"/>
      <c r="M398" s="80"/>
    </row>
    <row r="399" ht="15.75" customHeight="1">
      <c r="B399" s="8"/>
      <c r="C399" s="8"/>
      <c r="D399" s="8"/>
      <c r="E399" s="8"/>
      <c r="F399" s="8"/>
      <c r="G399" s="26"/>
      <c r="H399" s="8"/>
      <c r="I399" s="8"/>
      <c r="J399" s="8"/>
      <c r="K399" s="8"/>
      <c r="M399" s="80"/>
    </row>
    <row r="400" ht="15.75" customHeight="1">
      <c r="B400" s="8"/>
      <c r="C400" s="8"/>
      <c r="D400" s="8"/>
      <c r="E400" s="8"/>
      <c r="F400" s="8"/>
      <c r="G400" s="26"/>
      <c r="H400" s="8"/>
      <c r="I400" s="8"/>
      <c r="J400" s="8"/>
      <c r="K400" s="8"/>
      <c r="M400" s="80"/>
    </row>
    <row r="401" ht="15.75" customHeight="1">
      <c r="B401" s="8"/>
      <c r="C401" s="8"/>
      <c r="D401" s="8"/>
      <c r="E401" s="8"/>
      <c r="F401" s="8"/>
      <c r="G401" s="26"/>
      <c r="H401" s="8"/>
      <c r="I401" s="8"/>
      <c r="J401" s="8"/>
      <c r="K401" s="8"/>
      <c r="M401" s="80"/>
    </row>
    <row r="402" ht="15.75" customHeight="1">
      <c r="B402" s="8"/>
      <c r="C402" s="8"/>
      <c r="D402" s="8"/>
      <c r="E402" s="8"/>
      <c r="F402" s="8"/>
      <c r="G402" s="26"/>
      <c r="H402" s="8"/>
      <c r="I402" s="8"/>
      <c r="J402" s="8"/>
      <c r="K402" s="8"/>
      <c r="M402" s="80"/>
    </row>
    <row r="403" ht="15.75" customHeight="1">
      <c r="B403" s="8"/>
      <c r="C403" s="8"/>
      <c r="D403" s="8"/>
      <c r="E403" s="8"/>
      <c r="F403" s="8"/>
      <c r="G403" s="26"/>
      <c r="H403" s="8"/>
      <c r="I403" s="8"/>
      <c r="J403" s="8"/>
      <c r="K403" s="8"/>
      <c r="M403" s="80"/>
    </row>
    <row r="404" ht="15.75" customHeight="1">
      <c r="B404" s="8"/>
      <c r="C404" s="8"/>
      <c r="D404" s="8"/>
      <c r="E404" s="8"/>
      <c r="F404" s="8"/>
      <c r="G404" s="26"/>
      <c r="H404" s="8"/>
      <c r="I404" s="8"/>
      <c r="J404" s="8"/>
      <c r="K404" s="8"/>
      <c r="M404" s="80"/>
    </row>
    <row r="405" ht="15.75" customHeight="1">
      <c r="B405" s="8"/>
      <c r="C405" s="8"/>
      <c r="D405" s="8"/>
      <c r="E405" s="8"/>
      <c r="F405" s="8"/>
      <c r="G405" s="26"/>
      <c r="H405" s="8"/>
      <c r="I405" s="8"/>
      <c r="J405" s="8"/>
      <c r="K405" s="8"/>
      <c r="M405" s="80"/>
    </row>
    <row r="406" ht="15.75" customHeight="1">
      <c r="B406" s="8"/>
      <c r="C406" s="8"/>
      <c r="D406" s="8"/>
      <c r="E406" s="8"/>
      <c r="F406" s="8"/>
      <c r="G406" s="26"/>
      <c r="H406" s="8"/>
      <c r="I406" s="8"/>
      <c r="J406" s="8"/>
      <c r="K406" s="8"/>
      <c r="M406" s="80"/>
    </row>
    <row r="407" ht="15.75" customHeight="1">
      <c r="B407" s="8"/>
      <c r="C407" s="8"/>
      <c r="D407" s="8"/>
      <c r="E407" s="8"/>
      <c r="F407" s="8"/>
      <c r="G407" s="26"/>
      <c r="H407" s="8"/>
      <c r="I407" s="8"/>
      <c r="J407" s="8"/>
      <c r="K407" s="8"/>
      <c r="M407" s="80"/>
    </row>
    <row r="408" ht="15.75" customHeight="1">
      <c r="B408" s="8"/>
      <c r="C408" s="8"/>
      <c r="D408" s="8"/>
      <c r="E408" s="8"/>
      <c r="F408" s="8"/>
      <c r="G408" s="26"/>
      <c r="H408" s="8"/>
      <c r="I408" s="8"/>
      <c r="J408" s="8"/>
      <c r="K408" s="8"/>
      <c r="M408" s="80"/>
    </row>
    <row r="409" ht="15.75" customHeight="1">
      <c r="B409" s="8"/>
      <c r="C409" s="8"/>
      <c r="D409" s="8"/>
      <c r="E409" s="8"/>
      <c r="F409" s="8"/>
      <c r="G409" s="26"/>
      <c r="H409" s="8"/>
      <c r="I409" s="8"/>
      <c r="J409" s="8"/>
      <c r="K409" s="8"/>
      <c r="M409" s="80"/>
    </row>
    <row r="410" ht="15.75" customHeight="1">
      <c r="B410" s="8"/>
      <c r="C410" s="8"/>
      <c r="D410" s="8"/>
      <c r="E410" s="8"/>
      <c r="F410" s="8"/>
      <c r="G410" s="26"/>
      <c r="H410" s="8"/>
      <c r="I410" s="8"/>
      <c r="J410" s="8"/>
      <c r="K410" s="8"/>
      <c r="M410" s="80"/>
    </row>
    <row r="411" ht="15.75" customHeight="1">
      <c r="B411" s="8"/>
      <c r="C411" s="8"/>
      <c r="D411" s="8"/>
      <c r="E411" s="8"/>
      <c r="F411" s="8"/>
      <c r="G411" s="26"/>
      <c r="H411" s="8"/>
      <c r="I411" s="8"/>
      <c r="J411" s="8"/>
      <c r="K411" s="8"/>
      <c r="M411" s="80"/>
    </row>
    <row r="412" ht="15.75" customHeight="1">
      <c r="B412" s="8"/>
      <c r="C412" s="8"/>
      <c r="D412" s="8"/>
      <c r="E412" s="8"/>
      <c r="F412" s="8"/>
      <c r="G412" s="26"/>
      <c r="H412" s="8"/>
      <c r="I412" s="8"/>
      <c r="J412" s="8"/>
      <c r="K412" s="8"/>
      <c r="M412" s="80"/>
    </row>
    <row r="413" ht="15.75" customHeight="1">
      <c r="B413" s="8"/>
      <c r="C413" s="8"/>
      <c r="D413" s="8"/>
      <c r="E413" s="8"/>
      <c r="F413" s="8"/>
      <c r="G413" s="26"/>
      <c r="H413" s="8"/>
      <c r="I413" s="8"/>
      <c r="J413" s="8"/>
      <c r="K413" s="8"/>
      <c r="M413" s="80"/>
    </row>
    <row r="414" ht="15.75" customHeight="1">
      <c r="B414" s="8"/>
      <c r="C414" s="8"/>
      <c r="D414" s="8"/>
      <c r="E414" s="8"/>
      <c r="F414" s="8"/>
      <c r="G414" s="26"/>
      <c r="H414" s="8"/>
      <c r="I414" s="8"/>
      <c r="J414" s="8"/>
      <c r="K414" s="8"/>
      <c r="M414" s="80"/>
    </row>
    <row r="415" ht="15.75" customHeight="1">
      <c r="B415" s="8"/>
      <c r="C415" s="8"/>
      <c r="D415" s="8"/>
      <c r="E415" s="8"/>
      <c r="F415" s="8"/>
      <c r="G415" s="26"/>
      <c r="H415" s="8"/>
      <c r="I415" s="8"/>
      <c r="J415" s="8"/>
      <c r="K415" s="8"/>
      <c r="M415" s="80"/>
    </row>
    <row r="416" ht="15.75" customHeight="1">
      <c r="B416" s="8"/>
      <c r="C416" s="8"/>
      <c r="D416" s="8"/>
      <c r="E416" s="8"/>
      <c r="F416" s="8"/>
      <c r="G416" s="26"/>
      <c r="H416" s="8"/>
      <c r="I416" s="8"/>
      <c r="J416" s="8"/>
      <c r="K416" s="8"/>
      <c r="M416" s="80"/>
    </row>
    <row r="417" ht="15.75" customHeight="1">
      <c r="B417" s="8"/>
      <c r="C417" s="8"/>
      <c r="D417" s="8"/>
      <c r="E417" s="8"/>
      <c r="F417" s="8"/>
      <c r="G417" s="26"/>
      <c r="H417" s="8"/>
      <c r="I417" s="8"/>
      <c r="J417" s="8"/>
      <c r="K417" s="8"/>
      <c r="M417" s="80"/>
    </row>
    <row r="418" ht="15.75" customHeight="1">
      <c r="B418" s="8"/>
      <c r="C418" s="8"/>
      <c r="D418" s="8"/>
      <c r="E418" s="8"/>
      <c r="F418" s="8"/>
      <c r="G418" s="26"/>
      <c r="H418" s="8"/>
      <c r="I418" s="8"/>
      <c r="J418" s="8"/>
      <c r="K418" s="8"/>
      <c r="M418" s="80"/>
    </row>
    <row r="419" ht="15.75" customHeight="1">
      <c r="B419" s="8"/>
      <c r="C419" s="8"/>
      <c r="D419" s="8"/>
      <c r="E419" s="8"/>
      <c r="F419" s="8"/>
      <c r="G419" s="26"/>
      <c r="H419" s="8"/>
      <c r="I419" s="8"/>
      <c r="J419" s="8"/>
      <c r="K419" s="8"/>
      <c r="M419" s="80"/>
    </row>
    <row r="420" ht="15.75" customHeight="1">
      <c r="B420" s="8"/>
      <c r="C420" s="8"/>
      <c r="D420" s="8"/>
      <c r="E420" s="8"/>
      <c r="F420" s="8"/>
      <c r="G420" s="26"/>
      <c r="H420" s="8"/>
      <c r="I420" s="8"/>
      <c r="J420" s="8"/>
      <c r="K420" s="8"/>
      <c r="M420" s="80"/>
    </row>
    <row r="421" ht="15.75" customHeight="1">
      <c r="B421" s="8"/>
      <c r="C421" s="8"/>
      <c r="D421" s="8"/>
      <c r="E421" s="8"/>
      <c r="F421" s="8"/>
      <c r="G421" s="26"/>
      <c r="H421" s="8"/>
      <c r="I421" s="8"/>
      <c r="J421" s="8"/>
      <c r="K421" s="8"/>
      <c r="M421" s="80"/>
    </row>
    <row r="422" ht="15.75" customHeight="1">
      <c r="B422" s="8"/>
      <c r="C422" s="8"/>
      <c r="D422" s="8"/>
      <c r="E422" s="8"/>
      <c r="F422" s="8"/>
      <c r="G422" s="26"/>
      <c r="H422" s="8"/>
      <c r="I422" s="8"/>
      <c r="J422" s="8"/>
      <c r="K422" s="8"/>
      <c r="M422" s="80"/>
    </row>
    <row r="423" ht="15.75" customHeight="1">
      <c r="B423" s="8"/>
      <c r="C423" s="8"/>
      <c r="D423" s="8"/>
      <c r="E423" s="8"/>
      <c r="F423" s="8"/>
      <c r="G423" s="26"/>
      <c r="H423" s="8"/>
      <c r="I423" s="8"/>
      <c r="J423" s="8"/>
      <c r="K423" s="8"/>
      <c r="M423" s="80"/>
    </row>
    <row r="424" ht="15.75" customHeight="1">
      <c r="B424" s="8"/>
      <c r="C424" s="8"/>
      <c r="D424" s="8"/>
      <c r="E424" s="8"/>
      <c r="F424" s="8"/>
      <c r="G424" s="26"/>
      <c r="H424" s="8"/>
      <c r="I424" s="8"/>
      <c r="J424" s="8"/>
      <c r="K424" s="8"/>
      <c r="M424" s="80"/>
    </row>
    <row r="425" ht="15.75" customHeight="1">
      <c r="B425" s="8"/>
      <c r="C425" s="8"/>
      <c r="D425" s="8"/>
      <c r="E425" s="8"/>
      <c r="F425" s="8"/>
      <c r="G425" s="26"/>
      <c r="H425" s="8"/>
      <c r="I425" s="8"/>
      <c r="J425" s="8"/>
      <c r="K425" s="8"/>
      <c r="M425" s="80"/>
    </row>
    <row r="426" ht="15.75" customHeight="1">
      <c r="B426" s="8"/>
      <c r="C426" s="8"/>
      <c r="D426" s="8"/>
      <c r="E426" s="8"/>
      <c r="F426" s="8"/>
      <c r="G426" s="26"/>
      <c r="H426" s="8"/>
      <c r="I426" s="8"/>
      <c r="J426" s="8"/>
      <c r="K426" s="8"/>
      <c r="M426" s="80"/>
    </row>
    <row r="427" ht="15.75" customHeight="1">
      <c r="B427" s="8"/>
      <c r="C427" s="8"/>
      <c r="D427" s="8"/>
      <c r="E427" s="8"/>
      <c r="F427" s="8"/>
      <c r="G427" s="26"/>
      <c r="H427" s="8"/>
      <c r="I427" s="8"/>
      <c r="J427" s="8"/>
      <c r="K427" s="8"/>
      <c r="M427" s="80"/>
    </row>
    <row r="428" ht="15.75" customHeight="1">
      <c r="B428" s="8"/>
      <c r="C428" s="8"/>
      <c r="D428" s="8"/>
      <c r="E428" s="8"/>
      <c r="F428" s="8"/>
      <c r="G428" s="26"/>
      <c r="H428" s="8"/>
      <c r="I428" s="8"/>
      <c r="J428" s="8"/>
      <c r="K428" s="8"/>
      <c r="M428" s="80"/>
    </row>
    <row r="429" ht="15.75" customHeight="1">
      <c r="B429" s="8"/>
      <c r="C429" s="8"/>
      <c r="D429" s="8"/>
      <c r="E429" s="8"/>
      <c r="F429" s="8"/>
      <c r="G429" s="26"/>
      <c r="H429" s="8"/>
      <c r="I429" s="8"/>
      <c r="J429" s="8"/>
      <c r="K429" s="8"/>
      <c r="M429" s="80"/>
    </row>
    <row r="430" ht="15.75" customHeight="1">
      <c r="B430" s="8"/>
      <c r="C430" s="8"/>
      <c r="D430" s="8"/>
      <c r="E430" s="8"/>
      <c r="F430" s="8"/>
      <c r="G430" s="26"/>
      <c r="H430" s="8"/>
      <c r="I430" s="8"/>
      <c r="J430" s="8"/>
      <c r="K430" s="8"/>
      <c r="M430" s="80"/>
    </row>
    <row r="431" ht="15.75" customHeight="1">
      <c r="B431" s="8"/>
      <c r="C431" s="8"/>
      <c r="D431" s="8"/>
      <c r="E431" s="8"/>
      <c r="F431" s="8"/>
      <c r="G431" s="26"/>
      <c r="H431" s="8"/>
      <c r="I431" s="8"/>
      <c r="J431" s="8"/>
      <c r="K431" s="8"/>
      <c r="M431" s="80"/>
    </row>
    <row r="432" ht="15.75" customHeight="1">
      <c r="B432" s="8"/>
      <c r="C432" s="8"/>
      <c r="D432" s="8"/>
      <c r="E432" s="8"/>
      <c r="F432" s="8"/>
      <c r="G432" s="26"/>
      <c r="H432" s="8"/>
      <c r="I432" s="8"/>
      <c r="J432" s="8"/>
      <c r="K432" s="8"/>
      <c r="M432" s="80"/>
    </row>
    <row r="433" ht="15.75" customHeight="1">
      <c r="B433" s="8"/>
      <c r="C433" s="8"/>
      <c r="D433" s="8"/>
      <c r="E433" s="8"/>
      <c r="F433" s="8"/>
      <c r="G433" s="26"/>
      <c r="H433" s="8"/>
      <c r="I433" s="8"/>
      <c r="J433" s="8"/>
      <c r="K433" s="8"/>
      <c r="M433" s="80"/>
    </row>
    <row r="434" ht="15.75" customHeight="1">
      <c r="B434" s="8"/>
      <c r="C434" s="8"/>
      <c r="D434" s="8"/>
      <c r="E434" s="8"/>
      <c r="F434" s="8"/>
      <c r="G434" s="26"/>
      <c r="H434" s="8"/>
      <c r="I434" s="8"/>
      <c r="J434" s="8"/>
      <c r="K434" s="8"/>
      <c r="M434" s="80"/>
    </row>
    <row r="435" ht="15.75" customHeight="1">
      <c r="B435" s="8"/>
      <c r="C435" s="8"/>
      <c r="D435" s="8"/>
      <c r="E435" s="8"/>
      <c r="F435" s="8"/>
      <c r="G435" s="26"/>
      <c r="H435" s="8"/>
      <c r="I435" s="8"/>
      <c r="J435" s="8"/>
      <c r="K435" s="8"/>
      <c r="M435" s="80"/>
    </row>
    <row r="436" ht="15.75" customHeight="1">
      <c r="B436" s="8"/>
      <c r="C436" s="8"/>
      <c r="D436" s="8"/>
      <c r="E436" s="8"/>
      <c r="F436" s="8"/>
      <c r="G436" s="26"/>
      <c r="H436" s="8"/>
      <c r="I436" s="8"/>
      <c r="J436" s="8"/>
      <c r="K436" s="8"/>
      <c r="M436" s="80"/>
    </row>
    <row r="437" ht="15.75" customHeight="1">
      <c r="B437" s="8"/>
      <c r="C437" s="8"/>
      <c r="D437" s="8"/>
      <c r="E437" s="8"/>
      <c r="F437" s="8"/>
      <c r="G437" s="26"/>
      <c r="H437" s="8"/>
      <c r="I437" s="8"/>
      <c r="J437" s="8"/>
      <c r="K437" s="8"/>
      <c r="M437" s="80"/>
    </row>
    <row r="438" ht="15.75" customHeight="1">
      <c r="B438" s="8"/>
      <c r="C438" s="8"/>
      <c r="D438" s="8"/>
      <c r="E438" s="8"/>
      <c r="F438" s="8"/>
      <c r="G438" s="26"/>
      <c r="H438" s="8"/>
      <c r="I438" s="8"/>
      <c r="J438" s="8"/>
      <c r="K438" s="8"/>
      <c r="M438" s="80"/>
    </row>
    <row r="439" ht="15.75" customHeight="1">
      <c r="B439" s="8"/>
      <c r="C439" s="8"/>
      <c r="D439" s="8"/>
      <c r="E439" s="8"/>
      <c r="F439" s="8"/>
      <c r="G439" s="26"/>
      <c r="H439" s="8"/>
      <c r="I439" s="8"/>
      <c r="J439" s="8"/>
      <c r="K439" s="8"/>
      <c r="M439" s="80"/>
    </row>
    <row r="440" ht="15.75" customHeight="1">
      <c r="B440" s="8"/>
      <c r="C440" s="8"/>
      <c r="D440" s="8"/>
      <c r="E440" s="8"/>
      <c r="F440" s="8"/>
      <c r="G440" s="26"/>
      <c r="H440" s="8"/>
      <c r="I440" s="8"/>
      <c r="J440" s="8"/>
      <c r="K440" s="8"/>
      <c r="M440" s="80"/>
    </row>
    <row r="441" ht="15.75" customHeight="1">
      <c r="B441" s="8"/>
      <c r="C441" s="8"/>
      <c r="D441" s="8"/>
      <c r="E441" s="8"/>
      <c r="F441" s="8"/>
      <c r="G441" s="26"/>
      <c r="H441" s="8"/>
      <c r="I441" s="8"/>
      <c r="J441" s="8"/>
      <c r="K441" s="8"/>
      <c r="M441" s="80"/>
    </row>
    <row r="442" ht="15.75" customHeight="1">
      <c r="B442" s="8"/>
      <c r="C442" s="8"/>
      <c r="D442" s="8"/>
      <c r="E442" s="8"/>
      <c r="F442" s="8"/>
      <c r="G442" s="26"/>
      <c r="H442" s="8"/>
      <c r="I442" s="8"/>
      <c r="J442" s="8"/>
      <c r="K442" s="8"/>
      <c r="M442" s="80"/>
    </row>
    <row r="443" ht="15.75" customHeight="1">
      <c r="B443" s="8"/>
      <c r="C443" s="8"/>
      <c r="D443" s="8"/>
      <c r="E443" s="8"/>
      <c r="F443" s="8"/>
      <c r="G443" s="26"/>
      <c r="H443" s="8"/>
      <c r="I443" s="8"/>
      <c r="J443" s="8"/>
      <c r="K443" s="8"/>
      <c r="M443" s="80"/>
    </row>
    <row r="444" ht="15.75" customHeight="1">
      <c r="B444" s="8"/>
      <c r="C444" s="8"/>
      <c r="D444" s="8"/>
      <c r="E444" s="8"/>
      <c r="F444" s="8"/>
      <c r="G444" s="26"/>
      <c r="H444" s="8"/>
      <c r="I444" s="8"/>
      <c r="J444" s="8"/>
      <c r="K444" s="8"/>
      <c r="M444" s="80"/>
    </row>
    <row r="445" ht="15.75" customHeight="1">
      <c r="B445" s="8"/>
      <c r="C445" s="8"/>
      <c r="D445" s="8"/>
      <c r="E445" s="8"/>
      <c r="F445" s="8"/>
      <c r="G445" s="26"/>
      <c r="H445" s="8"/>
      <c r="I445" s="8"/>
      <c r="J445" s="8"/>
      <c r="K445" s="8"/>
      <c r="M445" s="80"/>
    </row>
    <row r="446" ht="15.75" customHeight="1">
      <c r="B446" s="8"/>
      <c r="C446" s="8"/>
      <c r="D446" s="8"/>
      <c r="E446" s="8"/>
      <c r="F446" s="8"/>
      <c r="G446" s="26"/>
      <c r="H446" s="8"/>
      <c r="I446" s="8"/>
      <c r="J446" s="8"/>
      <c r="K446" s="8"/>
      <c r="M446" s="80"/>
    </row>
    <row r="447" ht="15.75" customHeight="1">
      <c r="B447" s="8"/>
      <c r="C447" s="8"/>
      <c r="D447" s="8"/>
      <c r="E447" s="8"/>
      <c r="F447" s="8"/>
      <c r="G447" s="26"/>
      <c r="H447" s="8"/>
      <c r="I447" s="8"/>
      <c r="J447" s="8"/>
      <c r="K447" s="8"/>
      <c r="M447" s="80"/>
    </row>
    <row r="448" ht="15.75" customHeight="1">
      <c r="B448" s="8"/>
      <c r="C448" s="8"/>
      <c r="D448" s="8"/>
      <c r="E448" s="8"/>
      <c r="F448" s="8"/>
      <c r="G448" s="26"/>
      <c r="H448" s="8"/>
      <c r="I448" s="8"/>
      <c r="J448" s="8"/>
      <c r="K448" s="8"/>
      <c r="M448" s="80"/>
    </row>
    <row r="449" ht="15.75" customHeight="1">
      <c r="B449" s="8"/>
      <c r="C449" s="8"/>
      <c r="D449" s="8"/>
      <c r="E449" s="8"/>
      <c r="F449" s="8"/>
      <c r="G449" s="26"/>
      <c r="H449" s="8"/>
      <c r="I449" s="8"/>
      <c r="J449" s="8"/>
      <c r="K449" s="8"/>
      <c r="M449" s="80"/>
    </row>
    <row r="450" ht="15.75" customHeight="1">
      <c r="B450" s="8"/>
      <c r="C450" s="8"/>
      <c r="D450" s="8"/>
      <c r="E450" s="8"/>
      <c r="F450" s="8"/>
      <c r="G450" s="26"/>
      <c r="H450" s="8"/>
      <c r="I450" s="8"/>
      <c r="J450" s="8"/>
      <c r="K450" s="8"/>
      <c r="M450" s="80"/>
    </row>
    <row r="451" ht="15.75" customHeight="1">
      <c r="B451" s="8"/>
      <c r="C451" s="8"/>
      <c r="D451" s="8"/>
      <c r="E451" s="8"/>
      <c r="F451" s="8"/>
      <c r="G451" s="26"/>
      <c r="H451" s="8"/>
      <c r="I451" s="8"/>
      <c r="J451" s="8"/>
      <c r="K451" s="8"/>
      <c r="M451" s="80"/>
    </row>
    <row r="452" ht="15.75" customHeight="1">
      <c r="B452" s="8"/>
      <c r="C452" s="8"/>
      <c r="D452" s="8"/>
      <c r="E452" s="8"/>
      <c r="F452" s="8"/>
      <c r="G452" s="26"/>
      <c r="H452" s="8"/>
      <c r="I452" s="8"/>
      <c r="J452" s="8"/>
      <c r="K452" s="8"/>
      <c r="M452" s="80"/>
    </row>
    <row r="453" ht="15.75" customHeight="1">
      <c r="B453" s="8"/>
      <c r="C453" s="8"/>
      <c r="D453" s="8"/>
      <c r="E453" s="8"/>
      <c r="F453" s="8"/>
      <c r="G453" s="26"/>
      <c r="H453" s="8"/>
      <c r="I453" s="8"/>
      <c r="J453" s="8"/>
      <c r="K453" s="8"/>
      <c r="M453" s="80"/>
    </row>
    <row r="454" ht="15.75" customHeight="1">
      <c r="B454" s="8"/>
      <c r="C454" s="8"/>
      <c r="D454" s="8"/>
      <c r="E454" s="8"/>
      <c r="F454" s="8"/>
      <c r="G454" s="26"/>
      <c r="H454" s="8"/>
      <c r="I454" s="8"/>
      <c r="J454" s="8"/>
      <c r="K454" s="8"/>
      <c r="M454" s="80"/>
    </row>
    <row r="455" ht="15.75" customHeight="1">
      <c r="B455" s="8"/>
      <c r="C455" s="8"/>
      <c r="D455" s="8"/>
      <c r="E455" s="8"/>
      <c r="F455" s="8"/>
      <c r="G455" s="26"/>
      <c r="H455" s="8"/>
      <c r="I455" s="8"/>
      <c r="J455" s="8"/>
      <c r="K455" s="8"/>
      <c r="M455" s="80"/>
    </row>
    <row r="456" ht="15.75" customHeight="1">
      <c r="B456" s="8"/>
      <c r="C456" s="8"/>
      <c r="D456" s="8"/>
      <c r="E456" s="8"/>
      <c r="F456" s="8"/>
      <c r="G456" s="26"/>
      <c r="H456" s="8"/>
      <c r="I456" s="8"/>
      <c r="J456" s="8"/>
      <c r="K456" s="8"/>
      <c r="M456" s="80"/>
    </row>
    <row r="457" ht="15.75" customHeight="1">
      <c r="B457" s="8"/>
      <c r="C457" s="8"/>
      <c r="D457" s="8"/>
      <c r="E457" s="8"/>
      <c r="F457" s="8"/>
      <c r="G457" s="26"/>
      <c r="H457" s="8"/>
      <c r="I457" s="8"/>
      <c r="J457" s="8"/>
      <c r="K457" s="8"/>
      <c r="M457" s="80"/>
    </row>
    <row r="458" ht="15.75" customHeight="1">
      <c r="B458" s="8"/>
      <c r="C458" s="8"/>
      <c r="D458" s="8"/>
      <c r="E458" s="8"/>
      <c r="F458" s="8"/>
      <c r="G458" s="26"/>
      <c r="H458" s="8"/>
      <c r="I458" s="8"/>
      <c r="J458" s="8"/>
      <c r="K458" s="8"/>
      <c r="M458" s="80"/>
    </row>
    <row r="459" ht="15.75" customHeight="1">
      <c r="B459" s="8"/>
      <c r="C459" s="8"/>
      <c r="D459" s="8"/>
      <c r="E459" s="8"/>
      <c r="F459" s="8"/>
      <c r="G459" s="26"/>
      <c r="H459" s="8"/>
      <c r="I459" s="8"/>
      <c r="J459" s="8"/>
      <c r="K459" s="8"/>
      <c r="M459" s="80"/>
    </row>
    <row r="460" ht="15.75" customHeight="1">
      <c r="B460" s="8"/>
      <c r="C460" s="8"/>
      <c r="D460" s="8"/>
      <c r="E460" s="8"/>
      <c r="F460" s="8"/>
      <c r="G460" s="26"/>
      <c r="H460" s="8"/>
      <c r="I460" s="8"/>
      <c r="J460" s="8"/>
      <c r="K460" s="8"/>
      <c r="M460" s="80"/>
    </row>
    <row r="461" ht="15.75" customHeight="1">
      <c r="B461" s="8"/>
      <c r="C461" s="8"/>
      <c r="D461" s="8"/>
      <c r="E461" s="8"/>
      <c r="F461" s="8"/>
      <c r="G461" s="26"/>
      <c r="H461" s="8"/>
      <c r="I461" s="8"/>
      <c r="J461" s="8"/>
      <c r="K461" s="8"/>
      <c r="M461" s="80"/>
    </row>
    <row r="462" ht="15.75" customHeight="1">
      <c r="B462" s="8"/>
      <c r="C462" s="8"/>
      <c r="D462" s="8"/>
      <c r="E462" s="8"/>
      <c r="F462" s="8"/>
      <c r="G462" s="26"/>
      <c r="H462" s="8"/>
      <c r="I462" s="8"/>
      <c r="J462" s="8"/>
      <c r="K462" s="8"/>
      <c r="M462" s="80"/>
    </row>
    <row r="463" ht="15.75" customHeight="1">
      <c r="B463" s="8"/>
      <c r="C463" s="8"/>
      <c r="D463" s="8"/>
      <c r="E463" s="8"/>
      <c r="F463" s="8"/>
      <c r="G463" s="26"/>
      <c r="H463" s="8"/>
      <c r="I463" s="8"/>
      <c r="J463" s="8"/>
      <c r="K463" s="8"/>
      <c r="M463" s="80"/>
    </row>
    <row r="464" ht="15.75" customHeight="1">
      <c r="B464" s="8"/>
      <c r="C464" s="8"/>
      <c r="D464" s="8"/>
      <c r="E464" s="8"/>
      <c r="F464" s="8"/>
      <c r="G464" s="26"/>
      <c r="H464" s="8"/>
      <c r="I464" s="8"/>
      <c r="J464" s="8"/>
      <c r="K464" s="8"/>
      <c r="M464" s="80"/>
    </row>
    <row r="465" ht="15.75" customHeight="1">
      <c r="B465" s="8"/>
      <c r="C465" s="8"/>
      <c r="D465" s="8"/>
      <c r="E465" s="8"/>
      <c r="F465" s="8"/>
      <c r="G465" s="26"/>
      <c r="H465" s="8"/>
      <c r="I465" s="8"/>
      <c r="J465" s="8"/>
      <c r="K465" s="8"/>
      <c r="M465" s="80"/>
    </row>
    <row r="466" ht="15.75" customHeight="1">
      <c r="B466" s="8"/>
      <c r="C466" s="8"/>
      <c r="D466" s="8"/>
      <c r="E466" s="8"/>
      <c r="F466" s="8"/>
      <c r="G466" s="26"/>
      <c r="H466" s="8"/>
      <c r="I466" s="8"/>
      <c r="J466" s="8"/>
      <c r="K466" s="8"/>
      <c r="M466" s="80"/>
    </row>
    <row r="467" ht="15.75" customHeight="1">
      <c r="B467" s="8"/>
      <c r="C467" s="8"/>
      <c r="D467" s="8"/>
      <c r="E467" s="8"/>
      <c r="F467" s="8"/>
      <c r="G467" s="26"/>
      <c r="H467" s="8"/>
      <c r="I467" s="8"/>
      <c r="J467" s="8"/>
      <c r="K467" s="8"/>
      <c r="M467" s="80"/>
    </row>
    <row r="468" ht="15.75" customHeight="1">
      <c r="B468" s="8"/>
      <c r="C468" s="8"/>
      <c r="D468" s="8"/>
      <c r="E468" s="8"/>
      <c r="F468" s="8"/>
      <c r="G468" s="26"/>
      <c r="H468" s="8"/>
      <c r="I468" s="8"/>
      <c r="J468" s="8"/>
      <c r="K468" s="8"/>
      <c r="M468" s="80"/>
    </row>
    <row r="469" ht="15.75" customHeight="1">
      <c r="B469" s="8"/>
      <c r="C469" s="8"/>
      <c r="D469" s="8"/>
      <c r="E469" s="8"/>
      <c r="F469" s="8"/>
      <c r="G469" s="26"/>
      <c r="H469" s="8"/>
      <c r="I469" s="8"/>
      <c r="J469" s="8"/>
      <c r="K469" s="8"/>
      <c r="M469" s="80"/>
    </row>
    <row r="470" ht="15.75" customHeight="1">
      <c r="B470" s="8"/>
      <c r="C470" s="8"/>
      <c r="D470" s="8"/>
      <c r="E470" s="8"/>
      <c r="F470" s="8"/>
      <c r="G470" s="26"/>
      <c r="H470" s="8"/>
      <c r="I470" s="8"/>
      <c r="J470" s="8"/>
      <c r="K470" s="8"/>
      <c r="M470" s="80"/>
    </row>
    <row r="471" ht="15.75" customHeight="1">
      <c r="B471" s="8"/>
      <c r="C471" s="8"/>
      <c r="D471" s="8"/>
      <c r="E471" s="8"/>
      <c r="F471" s="8"/>
      <c r="G471" s="26"/>
      <c r="H471" s="8"/>
      <c r="I471" s="8"/>
      <c r="J471" s="8"/>
      <c r="K471" s="8"/>
      <c r="M471" s="80"/>
    </row>
    <row r="472" ht="15.75" customHeight="1">
      <c r="B472" s="8"/>
      <c r="C472" s="8"/>
      <c r="D472" s="8"/>
      <c r="E472" s="8"/>
      <c r="F472" s="8"/>
      <c r="G472" s="26"/>
      <c r="H472" s="8"/>
      <c r="I472" s="8"/>
      <c r="J472" s="8"/>
      <c r="K472" s="8"/>
      <c r="M472" s="80"/>
    </row>
    <row r="473" ht="15.75" customHeight="1">
      <c r="B473" s="8"/>
      <c r="C473" s="8"/>
      <c r="D473" s="8"/>
      <c r="E473" s="8"/>
      <c r="F473" s="8"/>
      <c r="G473" s="26"/>
      <c r="H473" s="8"/>
      <c r="I473" s="8"/>
      <c r="J473" s="8"/>
      <c r="K473" s="8"/>
      <c r="M473" s="80"/>
    </row>
    <row r="474" ht="15.75" customHeight="1">
      <c r="B474" s="8"/>
      <c r="C474" s="8"/>
      <c r="D474" s="8"/>
      <c r="E474" s="8"/>
      <c r="F474" s="8"/>
      <c r="G474" s="26"/>
      <c r="H474" s="8"/>
      <c r="I474" s="8"/>
      <c r="J474" s="8"/>
      <c r="K474" s="8"/>
      <c r="M474" s="80"/>
    </row>
    <row r="475" ht="15.75" customHeight="1">
      <c r="B475" s="8"/>
      <c r="C475" s="8"/>
      <c r="D475" s="8"/>
      <c r="E475" s="8"/>
      <c r="F475" s="8"/>
      <c r="G475" s="26"/>
      <c r="H475" s="8"/>
      <c r="I475" s="8"/>
      <c r="J475" s="8"/>
      <c r="K475" s="8"/>
      <c r="M475" s="80"/>
    </row>
    <row r="476" ht="15.75" customHeight="1">
      <c r="B476" s="8"/>
      <c r="C476" s="8"/>
      <c r="D476" s="8"/>
      <c r="E476" s="8"/>
      <c r="F476" s="8"/>
      <c r="G476" s="26"/>
      <c r="H476" s="8"/>
      <c r="I476" s="8"/>
      <c r="J476" s="8"/>
      <c r="K476" s="8"/>
      <c r="M476" s="80"/>
    </row>
    <row r="477" ht="15.75" customHeight="1">
      <c r="B477" s="8"/>
      <c r="C477" s="8"/>
      <c r="D477" s="8"/>
      <c r="E477" s="8"/>
      <c r="F477" s="8"/>
      <c r="G477" s="26"/>
      <c r="H477" s="8"/>
      <c r="I477" s="8"/>
      <c r="J477" s="8"/>
      <c r="K477" s="8"/>
      <c r="M477" s="80"/>
    </row>
    <row r="478" ht="15.75" customHeight="1">
      <c r="B478" s="8"/>
      <c r="C478" s="8"/>
      <c r="D478" s="8"/>
      <c r="E478" s="8"/>
      <c r="F478" s="8"/>
      <c r="G478" s="26"/>
      <c r="H478" s="8"/>
      <c r="I478" s="8"/>
      <c r="J478" s="8"/>
      <c r="K478" s="8"/>
      <c r="M478" s="80"/>
    </row>
    <row r="479" ht="15.75" customHeight="1">
      <c r="B479" s="8"/>
      <c r="C479" s="8"/>
      <c r="D479" s="8"/>
      <c r="E479" s="8"/>
      <c r="F479" s="8"/>
      <c r="G479" s="26"/>
      <c r="H479" s="8"/>
      <c r="I479" s="8"/>
      <c r="J479" s="8"/>
      <c r="K479" s="8"/>
      <c r="M479" s="80"/>
    </row>
    <row r="480" ht="15.75" customHeight="1">
      <c r="B480" s="8"/>
      <c r="C480" s="8"/>
      <c r="D480" s="8"/>
      <c r="E480" s="8"/>
      <c r="F480" s="8"/>
      <c r="G480" s="26"/>
      <c r="H480" s="8"/>
      <c r="I480" s="8"/>
      <c r="J480" s="8"/>
      <c r="K480" s="8"/>
      <c r="M480" s="80"/>
    </row>
    <row r="481" ht="15.75" customHeight="1">
      <c r="B481" s="8"/>
      <c r="C481" s="8"/>
      <c r="D481" s="8"/>
      <c r="E481" s="8"/>
      <c r="F481" s="8"/>
      <c r="G481" s="26"/>
      <c r="H481" s="8"/>
      <c r="I481" s="8"/>
      <c r="J481" s="8"/>
      <c r="K481" s="8"/>
      <c r="M481" s="80"/>
    </row>
    <row r="482" ht="15.75" customHeight="1">
      <c r="B482" s="8"/>
      <c r="C482" s="8"/>
      <c r="D482" s="8"/>
      <c r="E482" s="8"/>
      <c r="F482" s="8"/>
      <c r="G482" s="26"/>
      <c r="H482" s="8"/>
      <c r="I482" s="8"/>
      <c r="J482" s="8"/>
      <c r="K482" s="8"/>
      <c r="M482" s="80"/>
    </row>
    <row r="483" ht="15.75" customHeight="1">
      <c r="B483" s="8"/>
      <c r="C483" s="8"/>
      <c r="D483" s="8"/>
      <c r="E483" s="8"/>
      <c r="F483" s="8"/>
      <c r="G483" s="26"/>
      <c r="H483" s="8"/>
      <c r="I483" s="8"/>
      <c r="J483" s="8"/>
      <c r="K483" s="8"/>
      <c r="M483" s="80"/>
    </row>
    <row r="484" ht="15.75" customHeight="1">
      <c r="B484" s="8"/>
      <c r="C484" s="8"/>
      <c r="D484" s="8"/>
      <c r="E484" s="8"/>
      <c r="F484" s="8"/>
      <c r="G484" s="26"/>
      <c r="H484" s="8"/>
      <c r="I484" s="8"/>
      <c r="J484" s="8"/>
      <c r="K484" s="8"/>
      <c r="M484" s="80"/>
    </row>
    <row r="485" ht="15.75" customHeight="1">
      <c r="B485" s="8"/>
      <c r="C485" s="8"/>
      <c r="D485" s="8"/>
      <c r="E485" s="8"/>
      <c r="F485" s="8"/>
      <c r="G485" s="26"/>
      <c r="H485" s="8"/>
      <c r="I485" s="8"/>
      <c r="J485" s="8"/>
      <c r="K485" s="8"/>
      <c r="M485" s="80"/>
    </row>
    <row r="486" ht="15.75" customHeight="1">
      <c r="B486" s="8"/>
      <c r="C486" s="8"/>
      <c r="D486" s="8"/>
      <c r="E486" s="8"/>
      <c r="F486" s="8"/>
      <c r="G486" s="26"/>
      <c r="H486" s="8"/>
      <c r="I486" s="8"/>
      <c r="J486" s="8"/>
      <c r="K486" s="8"/>
      <c r="M486" s="80"/>
    </row>
    <row r="487" ht="15.75" customHeight="1">
      <c r="B487" s="8"/>
      <c r="C487" s="8"/>
      <c r="D487" s="8"/>
      <c r="E487" s="8"/>
      <c r="F487" s="8"/>
      <c r="G487" s="26"/>
      <c r="H487" s="8"/>
      <c r="I487" s="8"/>
      <c r="J487" s="8"/>
      <c r="K487" s="8"/>
      <c r="M487" s="80"/>
    </row>
    <row r="488" ht="15.75" customHeight="1">
      <c r="B488" s="8"/>
      <c r="C488" s="8"/>
      <c r="D488" s="8"/>
      <c r="E488" s="8"/>
      <c r="F488" s="8"/>
      <c r="G488" s="26"/>
      <c r="H488" s="8"/>
      <c r="I488" s="8"/>
      <c r="J488" s="8"/>
      <c r="K488" s="8"/>
      <c r="M488" s="80"/>
    </row>
    <row r="489" ht="15.75" customHeight="1">
      <c r="B489" s="8"/>
      <c r="C489" s="8"/>
      <c r="D489" s="8"/>
      <c r="E489" s="8"/>
      <c r="F489" s="8"/>
      <c r="G489" s="26"/>
      <c r="H489" s="8"/>
      <c r="I489" s="8"/>
      <c r="J489" s="8"/>
      <c r="K489" s="8"/>
      <c r="M489" s="80"/>
    </row>
    <row r="490" ht="15.75" customHeight="1">
      <c r="B490" s="8"/>
      <c r="C490" s="8"/>
      <c r="D490" s="8"/>
      <c r="E490" s="8"/>
      <c r="F490" s="8"/>
      <c r="G490" s="26"/>
      <c r="H490" s="8"/>
      <c r="I490" s="8"/>
      <c r="J490" s="8"/>
      <c r="K490" s="8"/>
      <c r="M490" s="80"/>
    </row>
    <row r="491" ht="15.75" customHeight="1">
      <c r="B491" s="8"/>
      <c r="C491" s="8"/>
      <c r="D491" s="8"/>
      <c r="E491" s="8"/>
      <c r="F491" s="8"/>
      <c r="G491" s="26"/>
      <c r="H491" s="8"/>
      <c r="I491" s="8"/>
      <c r="J491" s="8"/>
      <c r="K491" s="8"/>
      <c r="M491" s="80"/>
    </row>
    <row r="492" ht="15.75" customHeight="1">
      <c r="B492" s="8"/>
      <c r="C492" s="8"/>
      <c r="D492" s="8"/>
      <c r="E492" s="8"/>
      <c r="F492" s="8"/>
      <c r="G492" s="26"/>
      <c r="H492" s="8"/>
      <c r="I492" s="8"/>
      <c r="J492" s="8"/>
      <c r="K492" s="8"/>
      <c r="M492" s="80"/>
    </row>
    <row r="493" ht="15.75" customHeight="1">
      <c r="B493" s="8"/>
      <c r="C493" s="8"/>
      <c r="D493" s="8"/>
      <c r="E493" s="8"/>
      <c r="F493" s="8"/>
      <c r="G493" s="26"/>
      <c r="H493" s="8"/>
      <c r="I493" s="8"/>
      <c r="J493" s="8"/>
      <c r="K493" s="8"/>
      <c r="M493" s="80"/>
    </row>
    <row r="494" ht="15.75" customHeight="1">
      <c r="B494" s="8"/>
      <c r="C494" s="8"/>
      <c r="D494" s="8"/>
      <c r="E494" s="8"/>
      <c r="F494" s="8"/>
      <c r="G494" s="26"/>
      <c r="H494" s="8"/>
      <c r="I494" s="8"/>
      <c r="J494" s="8"/>
      <c r="K494" s="8"/>
      <c r="M494" s="80"/>
    </row>
    <row r="495" ht="15.75" customHeight="1">
      <c r="B495" s="8"/>
      <c r="C495" s="8"/>
      <c r="D495" s="8"/>
      <c r="E495" s="8"/>
      <c r="F495" s="8"/>
      <c r="G495" s="26"/>
      <c r="H495" s="8"/>
      <c r="I495" s="8"/>
      <c r="J495" s="8"/>
      <c r="K495" s="8"/>
      <c r="M495" s="80"/>
    </row>
    <row r="496" ht="15.75" customHeight="1">
      <c r="B496" s="8"/>
      <c r="C496" s="8"/>
      <c r="D496" s="8"/>
      <c r="E496" s="8"/>
      <c r="F496" s="8"/>
      <c r="G496" s="26"/>
      <c r="H496" s="8"/>
      <c r="I496" s="8"/>
      <c r="J496" s="8"/>
      <c r="K496" s="8"/>
      <c r="M496" s="80"/>
    </row>
    <row r="497" ht="15.75" customHeight="1">
      <c r="B497" s="8"/>
      <c r="C497" s="8"/>
      <c r="D497" s="8"/>
      <c r="E497" s="8"/>
      <c r="F497" s="8"/>
      <c r="G497" s="26"/>
      <c r="H497" s="8"/>
      <c r="I497" s="8"/>
      <c r="J497" s="8"/>
      <c r="K497" s="8"/>
      <c r="M497" s="80"/>
    </row>
    <row r="498" ht="15.75" customHeight="1">
      <c r="B498" s="8"/>
      <c r="C498" s="8"/>
      <c r="D498" s="8"/>
      <c r="E498" s="8"/>
      <c r="F498" s="8"/>
      <c r="G498" s="26"/>
      <c r="H498" s="8"/>
      <c r="I498" s="8"/>
      <c r="J498" s="8"/>
      <c r="K498" s="8"/>
      <c r="M498" s="80"/>
    </row>
    <row r="499" ht="15.75" customHeight="1">
      <c r="B499" s="8"/>
      <c r="C499" s="8"/>
      <c r="D499" s="8"/>
      <c r="E499" s="8"/>
      <c r="F499" s="8"/>
      <c r="G499" s="26"/>
      <c r="H499" s="8"/>
      <c r="I499" s="8"/>
      <c r="J499" s="8"/>
      <c r="K499" s="8"/>
      <c r="M499" s="80"/>
    </row>
    <row r="500" ht="15.75" customHeight="1">
      <c r="B500" s="8"/>
      <c r="C500" s="8"/>
      <c r="D500" s="8"/>
      <c r="E500" s="8"/>
      <c r="F500" s="8"/>
      <c r="G500" s="26"/>
      <c r="H500" s="8"/>
      <c r="I500" s="8"/>
      <c r="J500" s="8"/>
      <c r="K500" s="8"/>
      <c r="M500" s="80"/>
    </row>
    <row r="501" ht="15.75" customHeight="1">
      <c r="B501" s="8"/>
      <c r="C501" s="8"/>
      <c r="D501" s="8"/>
      <c r="E501" s="8"/>
      <c r="F501" s="8"/>
      <c r="G501" s="26"/>
      <c r="H501" s="8"/>
      <c r="I501" s="8"/>
      <c r="J501" s="8"/>
      <c r="K501" s="8"/>
      <c r="M501" s="80"/>
    </row>
    <row r="502" ht="15.75" customHeight="1">
      <c r="B502" s="8"/>
      <c r="C502" s="8"/>
      <c r="D502" s="8"/>
      <c r="E502" s="8"/>
      <c r="F502" s="8"/>
      <c r="G502" s="26"/>
      <c r="H502" s="8"/>
      <c r="I502" s="8"/>
      <c r="J502" s="8"/>
      <c r="K502" s="8"/>
      <c r="M502" s="80"/>
    </row>
    <row r="503" ht="15.75" customHeight="1">
      <c r="B503" s="8"/>
      <c r="C503" s="8"/>
      <c r="D503" s="8"/>
      <c r="E503" s="8"/>
      <c r="F503" s="8"/>
      <c r="G503" s="26"/>
      <c r="H503" s="8"/>
      <c r="I503" s="8"/>
      <c r="J503" s="8"/>
      <c r="K503" s="8"/>
      <c r="M503" s="80"/>
    </row>
    <row r="504" ht="15.75" customHeight="1">
      <c r="B504" s="8"/>
      <c r="C504" s="8"/>
      <c r="D504" s="8"/>
      <c r="E504" s="8"/>
      <c r="F504" s="8"/>
      <c r="G504" s="26"/>
      <c r="H504" s="8"/>
      <c r="I504" s="8"/>
      <c r="J504" s="8"/>
      <c r="K504" s="8"/>
      <c r="M504" s="80"/>
    </row>
    <row r="505" ht="15.75" customHeight="1">
      <c r="B505" s="8"/>
      <c r="C505" s="8"/>
      <c r="D505" s="8"/>
      <c r="E505" s="8"/>
      <c r="F505" s="8"/>
      <c r="G505" s="26"/>
      <c r="H505" s="8"/>
      <c r="I505" s="8"/>
      <c r="J505" s="8"/>
      <c r="K505" s="8"/>
      <c r="M505" s="80"/>
    </row>
    <row r="506" ht="15.75" customHeight="1">
      <c r="B506" s="8"/>
      <c r="C506" s="8"/>
      <c r="D506" s="8"/>
      <c r="E506" s="8"/>
      <c r="F506" s="8"/>
      <c r="G506" s="26"/>
      <c r="H506" s="8"/>
      <c r="I506" s="8"/>
      <c r="J506" s="8"/>
      <c r="K506" s="8"/>
      <c r="M506" s="80"/>
    </row>
    <row r="507" ht="15.75" customHeight="1">
      <c r="B507" s="8"/>
      <c r="C507" s="8"/>
      <c r="D507" s="8"/>
      <c r="E507" s="8"/>
      <c r="F507" s="8"/>
      <c r="G507" s="26"/>
      <c r="H507" s="8"/>
      <c r="I507" s="8"/>
      <c r="J507" s="8"/>
      <c r="K507" s="8"/>
      <c r="M507" s="80"/>
    </row>
    <row r="508" ht="15.75" customHeight="1">
      <c r="B508" s="8"/>
      <c r="C508" s="8"/>
      <c r="D508" s="8"/>
      <c r="E508" s="8"/>
      <c r="F508" s="8"/>
      <c r="G508" s="26"/>
      <c r="H508" s="8"/>
      <c r="I508" s="8"/>
      <c r="J508" s="8"/>
      <c r="K508" s="8"/>
      <c r="M508" s="80"/>
    </row>
    <row r="509" ht="15.75" customHeight="1">
      <c r="B509" s="8"/>
      <c r="C509" s="8"/>
      <c r="D509" s="8"/>
      <c r="E509" s="8"/>
      <c r="F509" s="8"/>
      <c r="G509" s="26"/>
      <c r="H509" s="8"/>
      <c r="I509" s="8"/>
      <c r="J509" s="8"/>
      <c r="K509" s="8"/>
      <c r="M509" s="80"/>
    </row>
    <row r="510" ht="15.75" customHeight="1">
      <c r="B510" s="8"/>
      <c r="C510" s="8"/>
      <c r="D510" s="8"/>
      <c r="E510" s="8"/>
      <c r="F510" s="8"/>
      <c r="G510" s="26"/>
      <c r="H510" s="8"/>
      <c r="I510" s="8"/>
      <c r="J510" s="8"/>
      <c r="K510" s="8"/>
      <c r="M510" s="80"/>
    </row>
    <row r="511" ht="15.75" customHeight="1">
      <c r="B511" s="8"/>
      <c r="C511" s="8"/>
      <c r="D511" s="8"/>
      <c r="E511" s="8"/>
      <c r="F511" s="8"/>
      <c r="G511" s="26"/>
      <c r="H511" s="8"/>
      <c r="I511" s="8"/>
      <c r="J511" s="8"/>
      <c r="K511" s="8"/>
      <c r="M511" s="80"/>
    </row>
    <row r="512" ht="15.75" customHeight="1">
      <c r="B512" s="8"/>
      <c r="C512" s="8"/>
      <c r="D512" s="8"/>
      <c r="E512" s="8"/>
      <c r="F512" s="8"/>
      <c r="G512" s="26"/>
      <c r="H512" s="8"/>
      <c r="I512" s="8"/>
      <c r="J512" s="8"/>
      <c r="K512" s="8"/>
      <c r="M512" s="80"/>
    </row>
    <row r="513" ht="15.75" customHeight="1">
      <c r="B513" s="8"/>
      <c r="C513" s="8"/>
      <c r="D513" s="8"/>
      <c r="E513" s="8"/>
      <c r="F513" s="8"/>
      <c r="G513" s="26"/>
      <c r="H513" s="8"/>
      <c r="I513" s="8"/>
      <c r="J513" s="8"/>
      <c r="K513" s="8"/>
      <c r="M513" s="80"/>
    </row>
    <row r="514" ht="15.75" customHeight="1">
      <c r="B514" s="8"/>
      <c r="C514" s="8"/>
      <c r="D514" s="8"/>
      <c r="E514" s="8"/>
      <c r="F514" s="8"/>
      <c r="G514" s="26"/>
      <c r="H514" s="8"/>
      <c r="I514" s="8"/>
      <c r="J514" s="8"/>
      <c r="K514" s="8"/>
      <c r="M514" s="80"/>
    </row>
    <row r="515" ht="15.75" customHeight="1">
      <c r="B515" s="8"/>
      <c r="C515" s="8"/>
      <c r="D515" s="8"/>
      <c r="E515" s="8"/>
      <c r="F515" s="8"/>
      <c r="G515" s="26"/>
      <c r="H515" s="8"/>
      <c r="I515" s="8"/>
      <c r="J515" s="8"/>
      <c r="K515" s="8"/>
      <c r="M515" s="80"/>
    </row>
    <row r="516" ht="15.75" customHeight="1">
      <c r="B516" s="8"/>
      <c r="C516" s="8"/>
      <c r="D516" s="8"/>
      <c r="E516" s="8"/>
      <c r="F516" s="8"/>
      <c r="G516" s="26"/>
      <c r="H516" s="8"/>
      <c r="I516" s="8"/>
      <c r="J516" s="8"/>
      <c r="K516" s="8"/>
      <c r="M516" s="80"/>
    </row>
    <row r="517" ht="15.75" customHeight="1">
      <c r="B517" s="8"/>
      <c r="C517" s="8"/>
      <c r="D517" s="8"/>
      <c r="E517" s="8"/>
      <c r="F517" s="8"/>
      <c r="G517" s="26"/>
      <c r="H517" s="8"/>
      <c r="I517" s="8"/>
      <c r="J517" s="8"/>
      <c r="K517" s="8"/>
      <c r="M517" s="80"/>
    </row>
    <row r="518" ht="15.75" customHeight="1">
      <c r="B518" s="8"/>
      <c r="C518" s="8"/>
      <c r="D518" s="8"/>
      <c r="E518" s="8"/>
      <c r="F518" s="8"/>
      <c r="G518" s="26"/>
      <c r="H518" s="8"/>
      <c r="I518" s="8"/>
      <c r="J518" s="8"/>
      <c r="K518" s="8"/>
      <c r="M518" s="80"/>
    </row>
    <row r="519" ht="15.75" customHeight="1">
      <c r="B519" s="8"/>
      <c r="C519" s="8"/>
      <c r="D519" s="8"/>
      <c r="E519" s="8"/>
      <c r="F519" s="8"/>
      <c r="G519" s="26"/>
      <c r="H519" s="8"/>
      <c r="I519" s="8"/>
      <c r="J519" s="8"/>
      <c r="K519" s="8"/>
      <c r="M519" s="80"/>
    </row>
    <row r="520" ht="15.75" customHeight="1">
      <c r="B520" s="8"/>
      <c r="C520" s="8"/>
      <c r="D520" s="8"/>
      <c r="E520" s="8"/>
      <c r="F520" s="8"/>
      <c r="G520" s="26"/>
      <c r="H520" s="8"/>
      <c r="I520" s="8"/>
      <c r="J520" s="8"/>
      <c r="K520" s="8"/>
      <c r="M520" s="80"/>
    </row>
    <row r="521" ht="15.75" customHeight="1">
      <c r="B521" s="8"/>
      <c r="C521" s="8"/>
      <c r="D521" s="8"/>
      <c r="E521" s="8"/>
      <c r="F521" s="8"/>
      <c r="G521" s="26"/>
      <c r="H521" s="8"/>
      <c r="I521" s="8"/>
      <c r="J521" s="8"/>
      <c r="K521" s="8"/>
      <c r="M521" s="80"/>
    </row>
    <row r="522" ht="15.75" customHeight="1">
      <c r="B522" s="8"/>
      <c r="C522" s="8"/>
      <c r="D522" s="8"/>
      <c r="E522" s="8"/>
      <c r="F522" s="8"/>
      <c r="G522" s="26"/>
      <c r="H522" s="8"/>
      <c r="I522" s="8"/>
      <c r="J522" s="8"/>
      <c r="K522" s="8"/>
      <c r="M522" s="80"/>
    </row>
    <row r="523" ht="15.75" customHeight="1">
      <c r="B523" s="8"/>
      <c r="C523" s="8"/>
      <c r="D523" s="8"/>
      <c r="E523" s="8"/>
      <c r="F523" s="8"/>
      <c r="G523" s="26"/>
      <c r="H523" s="8"/>
      <c r="I523" s="8"/>
      <c r="J523" s="8"/>
      <c r="K523" s="8"/>
      <c r="M523" s="80"/>
    </row>
    <row r="524" ht="15.75" customHeight="1">
      <c r="B524" s="8"/>
      <c r="C524" s="8"/>
      <c r="D524" s="8"/>
      <c r="E524" s="8"/>
      <c r="F524" s="8"/>
      <c r="G524" s="26"/>
      <c r="H524" s="8"/>
      <c r="I524" s="8"/>
      <c r="J524" s="8"/>
      <c r="K524" s="8"/>
      <c r="M524" s="80"/>
    </row>
    <row r="525" ht="15.75" customHeight="1">
      <c r="B525" s="8"/>
      <c r="C525" s="8"/>
      <c r="D525" s="8"/>
      <c r="E525" s="8"/>
      <c r="F525" s="8"/>
      <c r="G525" s="26"/>
      <c r="H525" s="8"/>
      <c r="I525" s="8"/>
      <c r="J525" s="8"/>
      <c r="K525" s="8"/>
      <c r="M525" s="80"/>
    </row>
    <row r="526" ht="15.75" customHeight="1">
      <c r="B526" s="8"/>
      <c r="C526" s="8"/>
      <c r="D526" s="8"/>
      <c r="E526" s="8"/>
      <c r="F526" s="8"/>
      <c r="G526" s="26"/>
      <c r="H526" s="8"/>
      <c r="I526" s="8"/>
      <c r="J526" s="8"/>
      <c r="K526" s="8"/>
      <c r="M526" s="80"/>
    </row>
    <row r="527" ht="15.75" customHeight="1">
      <c r="B527" s="8"/>
      <c r="C527" s="8"/>
      <c r="D527" s="8"/>
      <c r="E527" s="8"/>
      <c r="F527" s="8"/>
      <c r="G527" s="26"/>
      <c r="H527" s="8"/>
      <c r="I527" s="8"/>
      <c r="J527" s="8"/>
      <c r="K527" s="8"/>
      <c r="M527" s="80"/>
    </row>
    <row r="528" ht="15.75" customHeight="1">
      <c r="B528" s="8"/>
      <c r="C528" s="8"/>
      <c r="D528" s="8"/>
      <c r="E528" s="8"/>
      <c r="F528" s="8"/>
      <c r="G528" s="26"/>
      <c r="H528" s="8"/>
      <c r="I528" s="8"/>
      <c r="J528" s="8"/>
      <c r="K528" s="8"/>
      <c r="M528" s="80"/>
    </row>
    <row r="529" ht="15.75" customHeight="1">
      <c r="B529" s="8"/>
      <c r="C529" s="8"/>
      <c r="D529" s="8"/>
      <c r="E529" s="8"/>
      <c r="F529" s="8"/>
      <c r="G529" s="26"/>
      <c r="H529" s="8"/>
      <c r="I529" s="8"/>
      <c r="J529" s="8"/>
      <c r="K529" s="8"/>
      <c r="M529" s="80"/>
    </row>
    <row r="530" ht="15.75" customHeight="1">
      <c r="B530" s="8"/>
      <c r="C530" s="8"/>
      <c r="D530" s="8"/>
      <c r="E530" s="8"/>
      <c r="F530" s="8"/>
      <c r="G530" s="26"/>
      <c r="H530" s="8"/>
      <c r="I530" s="8"/>
      <c r="J530" s="8"/>
      <c r="K530" s="8"/>
      <c r="M530" s="80"/>
    </row>
    <row r="531" ht="15.75" customHeight="1">
      <c r="B531" s="8"/>
      <c r="C531" s="8"/>
      <c r="D531" s="8"/>
      <c r="E531" s="8"/>
      <c r="F531" s="8"/>
      <c r="G531" s="26"/>
      <c r="H531" s="8"/>
      <c r="I531" s="8"/>
      <c r="J531" s="8"/>
      <c r="K531" s="8"/>
      <c r="M531" s="80"/>
    </row>
    <row r="532" ht="15.75" customHeight="1">
      <c r="B532" s="8"/>
      <c r="C532" s="8"/>
      <c r="D532" s="8"/>
      <c r="E532" s="8"/>
      <c r="F532" s="8"/>
      <c r="G532" s="26"/>
      <c r="H532" s="8"/>
      <c r="I532" s="8"/>
      <c r="J532" s="8"/>
      <c r="K532" s="8"/>
      <c r="M532" s="80"/>
    </row>
    <row r="533" ht="15.75" customHeight="1">
      <c r="B533" s="8"/>
      <c r="C533" s="8"/>
      <c r="D533" s="8"/>
      <c r="E533" s="8"/>
      <c r="F533" s="8"/>
      <c r="G533" s="26"/>
      <c r="H533" s="8"/>
      <c r="I533" s="8"/>
      <c r="J533" s="8"/>
      <c r="K533" s="8"/>
      <c r="M533" s="80"/>
    </row>
    <row r="534" ht="15.75" customHeight="1">
      <c r="B534" s="8"/>
      <c r="C534" s="8"/>
      <c r="D534" s="8"/>
      <c r="E534" s="8"/>
      <c r="F534" s="8"/>
      <c r="G534" s="26"/>
      <c r="H534" s="8"/>
      <c r="I534" s="8"/>
      <c r="J534" s="8"/>
      <c r="K534" s="8"/>
      <c r="M534" s="80"/>
    </row>
    <row r="535" ht="15.75" customHeight="1">
      <c r="B535" s="8"/>
      <c r="C535" s="8"/>
      <c r="D535" s="8"/>
      <c r="E535" s="8"/>
      <c r="F535" s="8"/>
      <c r="G535" s="26"/>
      <c r="H535" s="8"/>
      <c r="I535" s="8"/>
      <c r="J535" s="8"/>
      <c r="K535" s="8"/>
      <c r="M535" s="80"/>
    </row>
    <row r="536" ht="15.75" customHeight="1">
      <c r="B536" s="8"/>
      <c r="C536" s="8"/>
      <c r="D536" s="8"/>
      <c r="E536" s="8"/>
      <c r="F536" s="8"/>
      <c r="G536" s="26"/>
      <c r="H536" s="8"/>
      <c r="I536" s="8"/>
      <c r="J536" s="8"/>
      <c r="K536" s="8"/>
      <c r="M536" s="80"/>
    </row>
    <row r="537" ht="15.75" customHeight="1">
      <c r="B537" s="8"/>
      <c r="C537" s="8"/>
      <c r="D537" s="8"/>
      <c r="E537" s="8"/>
      <c r="F537" s="8"/>
      <c r="G537" s="26"/>
      <c r="H537" s="8"/>
      <c r="I537" s="8"/>
      <c r="J537" s="8"/>
      <c r="K537" s="8"/>
      <c r="M537" s="80"/>
    </row>
    <row r="538" ht="15.75" customHeight="1">
      <c r="B538" s="8"/>
      <c r="C538" s="8"/>
      <c r="D538" s="8"/>
      <c r="E538" s="8"/>
      <c r="F538" s="8"/>
      <c r="G538" s="26"/>
      <c r="H538" s="8"/>
      <c r="I538" s="8"/>
      <c r="J538" s="8"/>
      <c r="K538" s="8"/>
      <c r="M538" s="80"/>
    </row>
    <row r="539" ht="15.75" customHeight="1">
      <c r="B539" s="8"/>
      <c r="C539" s="8"/>
      <c r="D539" s="8"/>
      <c r="E539" s="8"/>
      <c r="F539" s="8"/>
      <c r="G539" s="26"/>
      <c r="H539" s="8"/>
      <c r="I539" s="8"/>
      <c r="J539" s="8"/>
      <c r="K539" s="8"/>
      <c r="M539" s="80"/>
    </row>
    <row r="540" ht="15.75" customHeight="1">
      <c r="B540" s="8"/>
      <c r="C540" s="8"/>
      <c r="D540" s="8"/>
      <c r="E540" s="8"/>
      <c r="F540" s="8"/>
      <c r="G540" s="26"/>
      <c r="H540" s="8"/>
      <c r="I540" s="8"/>
      <c r="J540" s="8"/>
      <c r="K540" s="8"/>
      <c r="M540" s="80"/>
    </row>
    <row r="541" ht="15.75" customHeight="1">
      <c r="B541" s="8"/>
      <c r="C541" s="8"/>
      <c r="D541" s="8"/>
      <c r="E541" s="8"/>
      <c r="F541" s="8"/>
      <c r="G541" s="26"/>
      <c r="H541" s="8"/>
      <c r="I541" s="8"/>
      <c r="J541" s="8"/>
      <c r="K541" s="8"/>
      <c r="M541" s="80"/>
    </row>
    <row r="542" ht="15.75" customHeight="1">
      <c r="B542" s="8"/>
      <c r="C542" s="8"/>
      <c r="D542" s="8"/>
      <c r="E542" s="8"/>
      <c r="F542" s="8"/>
      <c r="G542" s="26"/>
      <c r="H542" s="8"/>
      <c r="I542" s="8"/>
      <c r="J542" s="8"/>
      <c r="K542" s="8"/>
      <c r="M542" s="80"/>
    </row>
    <row r="543" ht="15.75" customHeight="1">
      <c r="B543" s="8"/>
      <c r="C543" s="8"/>
      <c r="D543" s="8"/>
      <c r="E543" s="8"/>
      <c r="F543" s="8"/>
      <c r="G543" s="26"/>
      <c r="H543" s="8"/>
      <c r="I543" s="8"/>
      <c r="J543" s="8"/>
      <c r="K543" s="8"/>
      <c r="M543" s="80"/>
    </row>
    <row r="544" ht="15.75" customHeight="1">
      <c r="B544" s="8"/>
      <c r="C544" s="8"/>
      <c r="D544" s="8"/>
      <c r="E544" s="8"/>
      <c r="F544" s="8"/>
      <c r="G544" s="26"/>
      <c r="H544" s="8"/>
      <c r="I544" s="8"/>
      <c r="J544" s="8"/>
      <c r="K544" s="8"/>
      <c r="M544" s="80"/>
    </row>
    <row r="545" ht="15.75" customHeight="1">
      <c r="B545" s="8"/>
      <c r="C545" s="8"/>
      <c r="D545" s="8"/>
      <c r="E545" s="8"/>
      <c r="F545" s="8"/>
      <c r="G545" s="26"/>
      <c r="H545" s="8"/>
      <c r="I545" s="8"/>
      <c r="J545" s="8"/>
      <c r="K545" s="8"/>
      <c r="M545" s="80"/>
    </row>
    <row r="546" ht="15.75" customHeight="1">
      <c r="B546" s="8"/>
      <c r="C546" s="8"/>
      <c r="D546" s="8"/>
      <c r="E546" s="8"/>
      <c r="F546" s="8"/>
      <c r="G546" s="26"/>
      <c r="H546" s="8"/>
      <c r="I546" s="8"/>
      <c r="J546" s="8"/>
      <c r="K546" s="8"/>
      <c r="M546" s="80"/>
    </row>
    <row r="547" ht="15.75" customHeight="1">
      <c r="B547" s="8"/>
      <c r="C547" s="8"/>
      <c r="D547" s="8"/>
      <c r="E547" s="8"/>
      <c r="F547" s="8"/>
      <c r="G547" s="26"/>
      <c r="H547" s="8"/>
      <c r="I547" s="8"/>
      <c r="J547" s="8"/>
      <c r="K547" s="8"/>
      <c r="M547" s="80"/>
    </row>
    <row r="548" ht="15.75" customHeight="1">
      <c r="B548" s="8"/>
      <c r="C548" s="8"/>
      <c r="D548" s="8"/>
      <c r="E548" s="8"/>
      <c r="F548" s="8"/>
      <c r="G548" s="26"/>
      <c r="H548" s="8"/>
      <c r="I548" s="8"/>
      <c r="J548" s="8"/>
      <c r="K548" s="8"/>
      <c r="M548" s="80"/>
    </row>
    <row r="549" ht="15.75" customHeight="1">
      <c r="B549" s="8"/>
      <c r="C549" s="8"/>
      <c r="D549" s="8"/>
      <c r="E549" s="8"/>
      <c r="F549" s="8"/>
      <c r="G549" s="26"/>
      <c r="H549" s="8"/>
      <c r="I549" s="8"/>
      <c r="J549" s="8"/>
      <c r="K549" s="8"/>
      <c r="M549" s="80"/>
    </row>
    <row r="550" ht="15.75" customHeight="1">
      <c r="B550" s="8"/>
      <c r="C550" s="8"/>
      <c r="D550" s="8"/>
      <c r="E550" s="8"/>
      <c r="F550" s="8"/>
      <c r="G550" s="26"/>
      <c r="H550" s="8"/>
      <c r="I550" s="8"/>
      <c r="J550" s="8"/>
      <c r="K550" s="8"/>
      <c r="M550" s="80"/>
    </row>
    <row r="551" ht="15.75" customHeight="1">
      <c r="B551" s="8"/>
      <c r="C551" s="8"/>
      <c r="D551" s="8"/>
      <c r="E551" s="8"/>
      <c r="F551" s="8"/>
      <c r="G551" s="26"/>
      <c r="H551" s="8"/>
      <c r="I551" s="8"/>
      <c r="J551" s="8"/>
      <c r="K551" s="8"/>
      <c r="M551" s="80"/>
    </row>
    <row r="552" ht="15.75" customHeight="1">
      <c r="B552" s="8"/>
      <c r="C552" s="8"/>
      <c r="D552" s="8"/>
      <c r="E552" s="8"/>
      <c r="F552" s="8"/>
      <c r="G552" s="26"/>
      <c r="H552" s="8"/>
      <c r="I552" s="8"/>
      <c r="J552" s="8"/>
      <c r="K552" s="8"/>
      <c r="M552" s="80"/>
    </row>
    <row r="553" ht="15.75" customHeight="1">
      <c r="B553" s="8"/>
      <c r="C553" s="8"/>
      <c r="D553" s="8"/>
      <c r="E553" s="8"/>
      <c r="F553" s="8"/>
      <c r="G553" s="26"/>
      <c r="H553" s="8"/>
      <c r="I553" s="8"/>
      <c r="J553" s="8"/>
      <c r="K553" s="8"/>
      <c r="M553" s="80"/>
    </row>
    <row r="554" ht="15.75" customHeight="1">
      <c r="B554" s="8"/>
      <c r="C554" s="8"/>
      <c r="D554" s="8"/>
      <c r="E554" s="8"/>
      <c r="F554" s="8"/>
      <c r="G554" s="26"/>
      <c r="H554" s="8"/>
      <c r="I554" s="8"/>
      <c r="J554" s="8"/>
      <c r="K554" s="8"/>
      <c r="M554" s="80"/>
    </row>
    <row r="555" ht="15.75" customHeight="1">
      <c r="B555" s="8"/>
      <c r="C555" s="8"/>
      <c r="D555" s="8"/>
      <c r="E555" s="8"/>
      <c r="F555" s="8"/>
      <c r="G555" s="26"/>
      <c r="H555" s="8"/>
      <c r="I555" s="8"/>
      <c r="J555" s="8"/>
      <c r="K555" s="8"/>
      <c r="M555" s="80"/>
    </row>
    <row r="556" ht="15.75" customHeight="1">
      <c r="B556" s="8"/>
      <c r="C556" s="8"/>
      <c r="D556" s="8"/>
      <c r="E556" s="8"/>
      <c r="F556" s="8"/>
      <c r="G556" s="26"/>
      <c r="H556" s="8"/>
      <c r="I556" s="8"/>
      <c r="J556" s="8"/>
      <c r="K556" s="8"/>
      <c r="M556" s="80"/>
    </row>
    <row r="557" ht="15.75" customHeight="1">
      <c r="B557" s="8"/>
      <c r="C557" s="8"/>
      <c r="D557" s="8"/>
      <c r="E557" s="8"/>
      <c r="F557" s="8"/>
      <c r="G557" s="26"/>
      <c r="H557" s="8"/>
      <c r="I557" s="8"/>
      <c r="J557" s="8"/>
      <c r="K557" s="8"/>
      <c r="M557" s="80"/>
    </row>
    <row r="558" ht="15.75" customHeight="1">
      <c r="B558" s="8"/>
      <c r="C558" s="8"/>
      <c r="D558" s="8"/>
      <c r="E558" s="8"/>
      <c r="F558" s="8"/>
      <c r="G558" s="26"/>
      <c r="H558" s="8"/>
      <c r="I558" s="8"/>
      <c r="J558" s="8"/>
      <c r="K558" s="8"/>
      <c r="M558" s="80"/>
    </row>
    <row r="559" ht="15.75" customHeight="1">
      <c r="B559" s="8"/>
      <c r="C559" s="8"/>
      <c r="D559" s="8"/>
      <c r="E559" s="8"/>
      <c r="F559" s="8"/>
      <c r="G559" s="26"/>
      <c r="H559" s="8"/>
      <c r="I559" s="8"/>
      <c r="J559" s="8"/>
      <c r="K559" s="8"/>
      <c r="M559" s="80"/>
    </row>
    <row r="560" ht="15.75" customHeight="1">
      <c r="B560" s="8"/>
      <c r="C560" s="8"/>
      <c r="D560" s="8"/>
      <c r="E560" s="8"/>
      <c r="F560" s="8"/>
      <c r="G560" s="26"/>
      <c r="H560" s="8"/>
      <c r="I560" s="8"/>
      <c r="J560" s="8"/>
      <c r="K560" s="8"/>
      <c r="M560" s="80"/>
    </row>
    <row r="561" ht="15.75" customHeight="1">
      <c r="B561" s="8"/>
      <c r="C561" s="8"/>
      <c r="D561" s="8"/>
      <c r="E561" s="8"/>
      <c r="F561" s="8"/>
      <c r="G561" s="26"/>
      <c r="H561" s="8"/>
      <c r="I561" s="8"/>
      <c r="J561" s="8"/>
      <c r="K561" s="8"/>
      <c r="M561" s="80"/>
    </row>
    <row r="562" ht="15.75" customHeight="1">
      <c r="B562" s="8"/>
      <c r="C562" s="8"/>
      <c r="D562" s="8"/>
      <c r="E562" s="8"/>
      <c r="F562" s="8"/>
      <c r="G562" s="26"/>
      <c r="H562" s="8"/>
      <c r="I562" s="8"/>
      <c r="J562" s="8"/>
      <c r="K562" s="8"/>
      <c r="M562" s="80"/>
    </row>
    <row r="563" ht="15.75" customHeight="1">
      <c r="B563" s="8"/>
      <c r="C563" s="8"/>
      <c r="D563" s="8"/>
      <c r="E563" s="8"/>
      <c r="F563" s="8"/>
      <c r="G563" s="26"/>
      <c r="H563" s="8"/>
      <c r="I563" s="8"/>
      <c r="J563" s="8"/>
      <c r="K563" s="8"/>
      <c r="M563" s="80"/>
    </row>
    <row r="564" ht="15.75" customHeight="1">
      <c r="B564" s="8"/>
      <c r="C564" s="8"/>
      <c r="D564" s="8"/>
      <c r="E564" s="8"/>
      <c r="F564" s="8"/>
      <c r="G564" s="26"/>
      <c r="H564" s="8"/>
      <c r="I564" s="8"/>
      <c r="J564" s="8"/>
      <c r="K564" s="8"/>
      <c r="M564" s="80"/>
    </row>
    <row r="565" ht="15.75" customHeight="1">
      <c r="B565" s="8"/>
      <c r="C565" s="8"/>
      <c r="D565" s="8"/>
      <c r="E565" s="8"/>
      <c r="F565" s="8"/>
      <c r="G565" s="26"/>
      <c r="H565" s="8"/>
      <c r="I565" s="8"/>
      <c r="J565" s="8"/>
      <c r="K565" s="8"/>
      <c r="M565" s="80"/>
    </row>
    <row r="566" ht="15.75" customHeight="1">
      <c r="B566" s="8"/>
      <c r="C566" s="8"/>
      <c r="D566" s="8"/>
      <c r="E566" s="8"/>
      <c r="F566" s="8"/>
      <c r="G566" s="26"/>
      <c r="H566" s="8"/>
      <c r="I566" s="8"/>
      <c r="J566" s="8"/>
      <c r="K566" s="8"/>
      <c r="M566" s="80"/>
    </row>
    <row r="567" ht="15.75" customHeight="1">
      <c r="B567" s="8"/>
      <c r="C567" s="8"/>
      <c r="D567" s="8"/>
      <c r="E567" s="8"/>
      <c r="F567" s="8"/>
      <c r="G567" s="26"/>
      <c r="H567" s="8"/>
      <c r="I567" s="8"/>
      <c r="J567" s="8"/>
      <c r="K567" s="8"/>
      <c r="M567" s="80"/>
    </row>
    <row r="568" ht="15.75" customHeight="1">
      <c r="B568" s="8"/>
      <c r="C568" s="8"/>
      <c r="D568" s="8"/>
      <c r="E568" s="8"/>
      <c r="F568" s="8"/>
      <c r="G568" s="26"/>
      <c r="H568" s="8"/>
      <c r="I568" s="8"/>
      <c r="J568" s="8"/>
      <c r="K568" s="8"/>
      <c r="M568" s="80"/>
    </row>
    <row r="569" ht="15.75" customHeight="1">
      <c r="B569" s="8"/>
      <c r="C569" s="8"/>
      <c r="D569" s="8"/>
      <c r="E569" s="8"/>
      <c r="F569" s="8"/>
      <c r="G569" s="26"/>
      <c r="H569" s="8"/>
      <c r="I569" s="8"/>
      <c r="J569" s="8"/>
      <c r="K569" s="8"/>
      <c r="M569" s="80"/>
    </row>
    <row r="570" ht="15.75" customHeight="1">
      <c r="B570" s="8"/>
      <c r="C570" s="8"/>
      <c r="D570" s="8"/>
      <c r="E570" s="8"/>
      <c r="F570" s="8"/>
      <c r="G570" s="26"/>
      <c r="H570" s="8"/>
      <c r="I570" s="8"/>
      <c r="J570" s="8"/>
      <c r="K570" s="8"/>
      <c r="M570" s="80"/>
    </row>
    <row r="571" ht="15.75" customHeight="1">
      <c r="B571" s="8"/>
      <c r="C571" s="8"/>
      <c r="D571" s="8"/>
      <c r="E571" s="8"/>
      <c r="F571" s="8"/>
      <c r="G571" s="26"/>
      <c r="H571" s="8"/>
      <c r="I571" s="8"/>
      <c r="J571" s="8"/>
      <c r="K571" s="8"/>
      <c r="M571" s="80"/>
    </row>
    <row r="572" ht="15.75" customHeight="1">
      <c r="B572" s="8"/>
      <c r="C572" s="8"/>
      <c r="D572" s="8"/>
      <c r="E572" s="8"/>
      <c r="F572" s="8"/>
      <c r="G572" s="26"/>
      <c r="H572" s="8"/>
      <c r="I572" s="8"/>
      <c r="J572" s="8"/>
      <c r="K572" s="8"/>
      <c r="M572" s="80"/>
    </row>
    <row r="573" ht="15.75" customHeight="1">
      <c r="B573" s="8"/>
      <c r="C573" s="8"/>
      <c r="D573" s="8"/>
      <c r="E573" s="8"/>
      <c r="F573" s="8"/>
      <c r="G573" s="26"/>
      <c r="H573" s="8"/>
      <c r="I573" s="8"/>
      <c r="J573" s="8"/>
      <c r="K573" s="8"/>
      <c r="M573" s="80"/>
    </row>
    <row r="574" ht="15.75" customHeight="1">
      <c r="B574" s="8"/>
      <c r="C574" s="8"/>
      <c r="D574" s="8"/>
      <c r="E574" s="8"/>
      <c r="F574" s="8"/>
      <c r="G574" s="26"/>
      <c r="H574" s="8"/>
      <c r="I574" s="8"/>
      <c r="J574" s="8"/>
      <c r="K574" s="8"/>
      <c r="M574" s="80"/>
    </row>
    <row r="575" ht="15.75" customHeight="1">
      <c r="B575" s="8"/>
      <c r="C575" s="8"/>
      <c r="D575" s="8"/>
      <c r="E575" s="8"/>
      <c r="F575" s="8"/>
      <c r="G575" s="26"/>
      <c r="H575" s="8"/>
      <c r="I575" s="8"/>
      <c r="J575" s="8"/>
      <c r="K575" s="8"/>
      <c r="M575" s="80"/>
    </row>
    <row r="576" ht="15.75" customHeight="1">
      <c r="B576" s="8"/>
      <c r="C576" s="8"/>
      <c r="D576" s="8"/>
      <c r="E576" s="8"/>
      <c r="F576" s="8"/>
      <c r="G576" s="26"/>
      <c r="H576" s="8"/>
      <c r="I576" s="8"/>
      <c r="J576" s="8"/>
      <c r="K576" s="8"/>
      <c r="M576" s="80"/>
    </row>
    <row r="577" ht="15.75" customHeight="1">
      <c r="B577" s="8"/>
      <c r="C577" s="8"/>
      <c r="D577" s="8"/>
      <c r="E577" s="8"/>
      <c r="F577" s="8"/>
      <c r="G577" s="26"/>
      <c r="H577" s="8"/>
      <c r="I577" s="8"/>
      <c r="J577" s="8"/>
      <c r="K577" s="8"/>
      <c r="M577" s="80"/>
    </row>
    <row r="578" ht="15.75" customHeight="1">
      <c r="B578" s="8"/>
      <c r="C578" s="8"/>
      <c r="D578" s="8"/>
      <c r="E578" s="8"/>
      <c r="F578" s="8"/>
      <c r="G578" s="26"/>
      <c r="H578" s="8"/>
      <c r="I578" s="8"/>
      <c r="J578" s="8"/>
      <c r="K578" s="8"/>
      <c r="M578" s="80"/>
    </row>
    <row r="579" ht="15.75" customHeight="1">
      <c r="B579" s="8"/>
      <c r="C579" s="8"/>
      <c r="D579" s="8"/>
      <c r="E579" s="8"/>
      <c r="F579" s="8"/>
      <c r="G579" s="26"/>
      <c r="H579" s="8"/>
      <c r="I579" s="8"/>
      <c r="J579" s="8"/>
      <c r="K579" s="8"/>
      <c r="M579" s="80"/>
    </row>
    <row r="580" ht="15.75" customHeight="1">
      <c r="B580" s="8"/>
      <c r="C580" s="8"/>
      <c r="D580" s="8"/>
      <c r="E580" s="8"/>
      <c r="F580" s="8"/>
      <c r="G580" s="26"/>
      <c r="H580" s="8"/>
      <c r="I580" s="8"/>
      <c r="J580" s="8"/>
      <c r="K580" s="8"/>
      <c r="M580" s="80"/>
    </row>
    <row r="581" ht="15.75" customHeight="1">
      <c r="B581" s="8"/>
      <c r="C581" s="8"/>
      <c r="D581" s="8"/>
      <c r="E581" s="8"/>
      <c r="F581" s="8"/>
      <c r="G581" s="26"/>
      <c r="H581" s="8"/>
      <c r="I581" s="8"/>
      <c r="J581" s="8"/>
      <c r="K581" s="8"/>
      <c r="M581" s="80"/>
    </row>
    <row r="582" ht="15.75" customHeight="1">
      <c r="B582" s="8"/>
      <c r="C582" s="8"/>
      <c r="D582" s="8"/>
      <c r="E582" s="8"/>
      <c r="F582" s="8"/>
      <c r="G582" s="26"/>
      <c r="H582" s="8"/>
      <c r="I582" s="8"/>
      <c r="J582" s="8"/>
      <c r="K582" s="8"/>
      <c r="M582" s="80"/>
    </row>
    <row r="583" ht="15.75" customHeight="1">
      <c r="B583" s="8"/>
      <c r="C583" s="8"/>
      <c r="D583" s="8"/>
      <c r="E583" s="8"/>
      <c r="F583" s="8"/>
      <c r="G583" s="26"/>
      <c r="H583" s="8"/>
      <c r="I583" s="8"/>
      <c r="J583" s="8"/>
      <c r="K583" s="8"/>
      <c r="M583" s="80"/>
    </row>
    <row r="584" ht="15.75" customHeight="1">
      <c r="B584" s="8"/>
      <c r="C584" s="8"/>
      <c r="D584" s="8"/>
      <c r="E584" s="8"/>
      <c r="F584" s="8"/>
      <c r="G584" s="26"/>
      <c r="H584" s="8"/>
      <c r="I584" s="8"/>
      <c r="J584" s="8"/>
      <c r="K584" s="8"/>
      <c r="M584" s="80"/>
    </row>
    <row r="585" ht="15.75" customHeight="1">
      <c r="B585" s="8"/>
      <c r="C585" s="8"/>
      <c r="D585" s="8"/>
      <c r="E585" s="8"/>
      <c r="F585" s="8"/>
      <c r="G585" s="26"/>
      <c r="H585" s="8"/>
      <c r="I585" s="8"/>
      <c r="J585" s="8"/>
      <c r="K585" s="8"/>
      <c r="M585" s="80"/>
    </row>
    <row r="586" ht="15.75" customHeight="1">
      <c r="B586" s="8"/>
      <c r="C586" s="8"/>
      <c r="D586" s="8"/>
      <c r="E586" s="8"/>
      <c r="F586" s="8"/>
      <c r="G586" s="26"/>
      <c r="H586" s="8"/>
      <c r="I586" s="8"/>
      <c r="J586" s="8"/>
      <c r="K586" s="8"/>
      <c r="M586" s="80"/>
    </row>
    <row r="587" ht="15.75" customHeight="1">
      <c r="B587" s="8"/>
      <c r="C587" s="8"/>
      <c r="D587" s="8"/>
      <c r="E587" s="8"/>
      <c r="F587" s="8"/>
      <c r="G587" s="26"/>
      <c r="H587" s="8"/>
      <c r="I587" s="8"/>
      <c r="J587" s="8"/>
      <c r="K587" s="8"/>
      <c r="M587" s="80"/>
    </row>
    <row r="588" ht="15.75" customHeight="1">
      <c r="B588" s="8"/>
      <c r="C588" s="8"/>
      <c r="D588" s="8"/>
      <c r="E588" s="8"/>
      <c r="F588" s="8"/>
      <c r="G588" s="26"/>
      <c r="H588" s="8"/>
      <c r="I588" s="8"/>
      <c r="J588" s="8"/>
      <c r="K588" s="8"/>
      <c r="M588" s="80"/>
    </row>
    <row r="589" ht="15.75" customHeight="1">
      <c r="B589" s="8"/>
      <c r="C589" s="8"/>
      <c r="D589" s="8"/>
      <c r="E589" s="8"/>
      <c r="F589" s="8"/>
      <c r="G589" s="26"/>
      <c r="H589" s="8"/>
      <c r="I589" s="8"/>
      <c r="J589" s="8"/>
      <c r="K589" s="8"/>
      <c r="M589" s="80"/>
    </row>
    <row r="590" ht="15.75" customHeight="1">
      <c r="B590" s="8"/>
      <c r="C590" s="8"/>
      <c r="D590" s="8"/>
      <c r="E590" s="8"/>
      <c r="F590" s="8"/>
      <c r="G590" s="26"/>
      <c r="H590" s="8"/>
      <c r="I590" s="8"/>
      <c r="J590" s="8"/>
      <c r="K590" s="8"/>
      <c r="M590" s="80"/>
    </row>
    <row r="591" ht="15.75" customHeight="1">
      <c r="B591" s="8"/>
      <c r="C591" s="8"/>
      <c r="D591" s="8"/>
      <c r="E591" s="8"/>
      <c r="F591" s="8"/>
      <c r="G591" s="26"/>
      <c r="H591" s="8"/>
      <c r="I591" s="8"/>
      <c r="J591" s="8"/>
      <c r="K591" s="8"/>
      <c r="M591" s="80"/>
    </row>
    <row r="592" ht="15.75" customHeight="1">
      <c r="B592" s="8"/>
      <c r="C592" s="8"/>
      <c r="D592" s="8"/>
      <c r="E592" s="8"/>
      <c r="F592" s="8"/>
      <c r="G592" s="26"/>
      <c r="H592" s="8"/>
      <c r="I592" s="8"/>
      <c r="J592" s="8"/>
      <c r="K592" s="8"/>
      <c r="M592" s="80"/>
    </row>
    <row r="593" ht="15.75" customHeight="1">
      <c r="B593" s="8"/>
      <c r="C593" s="8"/>
      <c r="D593" s="8"/>
      <c r="E593" s="8"/>
      <c r="F593" s="8"/>
      <c r="G593" s="26"/>
      <c r="H593" s="8"/>
      <c r="I593" s="8"/>
      <c r="J593" s="8"/>
      <c r="K593" s="8"/>
      <c r="M593" s="80"/>
    </row>
    <row r="594" ht="15.75" customHeight="1">
      <c r="B594" s="8"/>
      <c r="C594" s="8"/>
      <c r="D594" s="8"/>
      <c r="E594" s="8"/>
      <c r="F594" s="8"/>
      <c r="G594" s="26"/>
      <c r="H594" s="8"/>
      <c r="I594" s="8"/>
      <c r="J594" s="8"/>
      <c r="K594" s="8"/>
      <c r="M594" s="80"/>
    </row>
    <row r="595" ht="15.75" customHeight="1">
      <c r="B595" s="8"/>
      <c r="C595" s="8"/>
      <c r="D595" s="8"/>
      <c r="E595" s="8"/>
      <c r="F595" s="8"/>
      <c r="G595" s="26"/>
      <c r="H595" s="8"/>
      <c r="I595" s="8"/>
      <c r="J595" s="8"/>
      <c r="K595" s="8"/>
      <c r="M595" s="80"/>
    </row>
    <row r="596" ht="15.75" customHeight="1">
      <c r="B596" s="8"/>
      <c r="C596" s="8"/>
      <c r="D596" s="8"/>
      <c r="E596" s="8"/>
      <c r="F596" s="8"/>
      <c r="G596" s="26"/>
      <c r="H596" s="8"/>
      <c r="I596" s="8"/>
      <c r="J596" s="8"/>
      <c r="K596" s="8"/>
      <c r="M596" s="80"/>
    </row>
    <row r="597" ht="15.75" customHeight="1">
      <c r="B597" s="8"/>
      <c r="C597" s="8"/>
      <c r="D597" s="8"/>
      <c r="E597" s="8"/>
      <c r="F597" s="8"/>
      <c r="G597" s="26"/>
      <c r="H597" s="8"/>
      <c r="I597" s="8"/>
      <c r="J597" s="8"/>
      <c r="K597" s="8"/>
      <c r="M597" s="80"/>
    </row>
    <row r="598" ht="15.75" customHeight="1">
      <c r="B598" s="8"/>
      <c r="C598" s="8"/>
      <c r="D598" s="8"/>
      <c r="E598" s="8"/>
      <c r="F598" s="8"/>
      <c r="G598" s="26"/>
      <c r="H598" s="8"/>
      <c r="I598" s="8"/>
      <c r="J598" s="8"/>
      <c r="K598" s="8"/>
      <c r="M598" s="80"/>
    </row>
    <row r="599" ht="15.75" customHeight="1">
      <c r="B599" s="8"/>
      <c r="C599" s="8"/>
      <c r="D599" s="8"/>
      <c r="E599" s="8"/>
      <c r="F599" s="8"/>
      <c r="G599" s="26"/>
      <c r="H599" s="8"/>
      <c r="I599" s="8"/>
      <c r="J599" s="8"/>
      <c r="K599" s="8"/>
      <c r="M599" s="80"/>
    </row>
    <row r="600" ht="15.75" customHeight="1">
      <c r="B600" s="8"/>
      <c r="C600" s="8"/>
      <c r="D600" s="8"/>
      <c r="E600" s="8"/>
      <c r="F600" s="8"/>
      <c r="G600" s="26"/>
      <c r="H600" s="8"/>
      <c r="I600" s="8"/>
      <c r="J600" s="8"/>
      <c r="K600" s="8"/>
      <c r="M600" s="80"/>
    </row>
    <row r="601" ht="15.75" customHeight="1">
      <c r="B601" s="8"/>
      <c r="C601" s="8"/>
      <c r="D601" s="8"/>
      <c r="E601" s="8"/>
      <c r="F601" s="8"/>
      <c r="G601" s="26"/>
      <c r="H601" s="8"/>
      <c r="I601" s="8"/>
      <c r="J601" s="8"/>
      <c r="K601" s="8"/>
      <c r="M601" s="80"/>
    </row>
    <row r="602" ht="15.75" customHeight="1">
      <c r="B602" s="8"/>
      <c r="C602" s="8"/>
      <c r="D602" s="8"/>
      <c r="E602" s="8"/>
      <c r="F602" s="8"/>
      <c r="G602" s="26"/>
      <c r="H602" s="8"/>
      <c r="I602" s="8"/>
      <c r="J602" s="8"/>
      <c r="K602" s="8"/>
      <c r="M602" s="80"/>
    </row>
    <row r="603" ht="15.75" customHeight="1">
      <c r="B603" s="8"/>
      <c r="C603" s="8"/>
      <c r="D603" s="8"/>
      <c r="E603" s="8"/>
      <c r="F603" s="8"/>
      <c r="G603" s="26"/>
      <c r="H603" s="8"/>
      <c r="I603" s="8"/>
      <c r="J603" s="8"/>
      <c r="K603" s="8"/>
      <c r="M603" s="80"/>
    </row>
    <row r="604" ht="15.75" customHeight="1">
      <c r="B604" s="8"/>
      <c r="C604" s="8"/>
      <c r="D604" s="8"/>
      <c r="E604" s="8"/>
      <c r="F604" s="8"/>
      <c r="G604" s="26"/>
      <c r="H604" s="8"/>
      <c r="I604" s="8"/>
      <c r="J604" s="8"/>
      <c r="K604" s="8"/>
      <c r="M604" s="80"/>
    </row>
    <row r="605" ht="15.75" customHeight="1">
      <c r="B605" s="8"/>
      <c r="C605" s="8"/>
      <c r="D605" s="8"/>
      <c r="E605" s="8"/>
      <c r="F605" s="8"/>
      <c r="G605" s="26"/>
      <c r="H605" s="8"/>
      <c r="I605" s="8"/>
      <c r="J605" s="8"/>
      <c r="K605" s="8"/>
      <c r="M605" s="80"/>
    </row>
    <row r="606" ht="15.75" customHeight="1">
      <c r="B606" s="8"/>
      <c r="C606" s="8"/>
      <c r="D606" s="8"/>
      <c r="E606" s="8"/>
      <c r="F606" s="8"/>
      <c r="G606" s="26"/>
      <c r="H606" s="8"/>
      <c r="I606" s="8"/>
      <c r="J606" s="8"/>
      <c r="K606" s="8"/>
      <c r="M606" s="80"/>
    </row>
    <row r="607" ht="15.75" customHeight="1">
      <c r="B607" s="8"/>
      <c r="C607" s="8"/>
      <c r="D607" s="8"/>
      <c r="E607" s="8"/>
      <c r="F607" s="8"/>
      <c r="G607" s="26"/>
      <c r="H607" s="8"/>
      <c r="I607" s="8"/>
      <c r="J607" s="8"/>
      <c r="K607" s="8"/>
      <c r="M607" s="80"/>
    </row>
    <row r="608" ht="15.75" customHeight="1">
      <c r="B608" s="8"/>
      <c r="C608" s="8"/>
      <c r="D608" s="8"/>
      <c r="E608" s="8"/>
      <c r="F608" s="8"/>
      <c r="G608" s="26"/>
      <c r="H608" s="8"/>
      <c r="I608" s="8"/>
      <c r="J608" s="8"/>
      <c r="K608" s="8"/>
      <c r="M608" s="80"/>
    </row>
    <row r="609" ht="15.75" customHeight="1">
      <c r="B609" s="8"/>
      <c r="C609" s="8"/>
      <c r="D609" s="8"/>
      <c r="E609" s="8"/>
      <c r="F609" s="8"/>
      <c r="G609" s="26"/>
      <c r="H609" s="8"/>
      <c r="I609" s="8"/>
      <c r="J609" s="8"/>
      <c r="K609" s="8"/>
      <c r="M609" s="80"/>
    </row>
    <row r="610" ht="15.75" customHeight="1">
      <c r="B610" s="8"/>
      <c r="C610" s="8"/>
      <c r="D610" s="8"/>
      <c r="E610" s="8"/>
      <c r="F610" s="8"/>
      <c r="G610" s="26"/>
      <c r="H610" s="8"/>
      <c r="I610" s="8"/>
      <c r="J610" s="8"/>
      <c r="K610" s="8"/>
      <c r="M610" s="80"/>
    </row>
    <row r="611" ht="15.75" customHeight="1">
      <c r="B611" s="8"/>
      <c r="C611" s="8"/>
      <c r="D611" s="8"/>
      <c r="E611" s="8"/>
      <c r="F611" s="8"/>
      <c r="G611" s="26"/>
      <c r="H611" s="8"/>
      <c r="I611" s="8"/>
      <c r="J611" s="8"/>
      <c r="K611" s="8"/>
      <c r="M611" s="80"/>
    </row>
    <row r="612" ht="15.75" customHeight="1">
      <c r="B612" s="8"/>
      <c r="C612" s="8"/>
      <c r="D612" s="8"/>
      <c r="E612" s="8"/>
      <c r="F612" s="8"/>
      <c r="G612" s="26"/>
      <c r="H612" s="8"/>
      <c r="I612" s="8"/>
      <c r="J612" s="8"/>
      <c r="K612" s="8"/>
      <c r="M612" s="80"/>
    </row>
    <row r="613" ht="15.75" customHeight="1">
      <c r="B613" s="8"/>
      <c r="C613" s="8"/>
      <c r="D613" s="8"/>
      <c r="E613" s="8"/>
      <c r="F613" s="8"/>
      <c r="G613" s="26"/>
      <c r="H613" s="8"/>
      <c r="I613" s="8"/>
      <c r="J613" s="8"/>
      <c r="K613" s="8"/>
      <c r="M613" s="80"/>
    </row>
    <row r="614" ht="15.75" customHeight="1">
      <c r="B614" s="8"/>
      <c r="C614" s="8"/>
      <c r="D614" s="8"/>
      <c r="E614" s="8"/>
      <c r="F614" s="8"/>
      <c r="G614" s="26"/>
      <c r="H614" s="8"/>
      <c r="I614" s="8"/>
      <c r="J614" s="8"/>
      <c r="K614" s="8"/>
      <c r="M614" s="80"/>
    </row>
    <row r="615" ht="15.75" customHeight="1">
      <c r="B615" s="8"/>
      <c r="C615" s="8"/>
      <c r="D615" s="8"/>
      <c r="E615" s="8"/>
      <c r="F615" s="8"/>
      <c r="G615" s="26"/>
      <c r="H615" s="8"/>
      <c r="I615" s="8"/>
      <c r="J615" s="8"/>
      <c r="K615" s="8"/>
      <c r="M615" s="80"/>
    </row>
    <row r="616" ht="15.75" customHeight="1">
      <c r="B616" s="8"/>
      <c r="C616" s="8"/>
      <c r="D616" s="8"/>
      <c r="E616" s="8"/>
      <c r="F616" s="8"/>
      <c r="G616" s="26"/>
      <c r="H616" s="8"/>
      <c r="I616" s="8"/>
      <c r="J616" s="8"/>
      <c r="K616" s="8"/>
      <c r="M616" s="80"/>
    </row>
    <row r="617" ht="15.75" customHeight="1">
      <c r="B617" s="8"/>
      <c r="C617" s="8"/>
      <c r="D617" s="8"/>
      <c r="E617" s="8"/>
      <c r="F617" s="8"/>
      <c r="G617" s="26"/>
      <c r="H617" s="8"/>
      <c r="I617" s="8"/>
      <c r="J617" s="8"/>
      <c r="K617" s="8"/>
      <c r="M617" s="80"/>
    </row>
    <row r="618" ht="15.75" customHeight="1">
      <c r="B618" s="8"/>
      <c r="C618" s="8"/>
      <c r="D618" s="8"/>
      <c r="E618" s="8"/>
      <c r="F618" s="8"/>
      <c r="G618" s="26"/>
      <c r="H618" s="8"/>
      <c r="I618" s="8"/>
      <c r="J618" s="8"/>
      <c r="K618" s="8"/>
      <c r="M618" s="80"/>
    </row>
    <row r="619" ht="15.75" customHeight="1">
      <c r="B619" s="8"/>
      <c r="C619" s="8"/>
      <c r="D619" s="8"/>
      <c r="E619" s="8"/>
      <c r="F619" s="8"/>
      <c r="G619" s="26"/>
      <c r="H619" s="8"/>
      <c r="I619" s="8"/>
      <c r="J619" s="8"/>
      <c r="K619" s="8"/>
      <c r="M619" s="80"/>
    </row>
    <row r="620" ht="15.75" customHeight="1">
      <c r="B620" s="8"/>
      <c r="C620" s="8"/>
      <c r="D620" s="8"/>
      <c r="E620" s="8"/>
      <c r="F620" s="8"/>
      <c r="G620" s="26"/>
      <c r="H620" s="8"/>
      <c r="I620" s="8"/>
      <c r="J620" s="8"/>
      <c r="K620" s="8"/>
      <c r="M620" s="80"/>
    </row>
    <row r="621" ht="15.75" customHeight="1">
      <c r="B621" s="8"/>
      <c r="C621" s="8"/>
      <c r="D621" s="8"/>
      <c r="E621" s="8"/>
      <c r="F621" s="8"/>
      <c r="G621" s="26"/>
      <c r="H621" s="8"/>
      <c r="I621" s="8"/>
      <c r="J621" s="8"/>
      <c r="K621" s="8"/>
      <c r="M621" s="80"/>
    </row>
    <row r="622" ht="15.75" customHeight="1">
      <c r="B622" s="8"/>
      <c r="C622" s="8"/>
      <c r="D622" s="8"/>
      <c r="E622" s="8"/>
      <c r="F622" s="8"/>
      <c r="G622" s="26"/>
      <c r="H622" s="8"/>
      <c r="I622" s="8"/>
      <c r="J622" s="8"/>
      <c r="K622" s="8"/>
      <c r="M622" s="80"/>
    </row>
    <row r="623" ht="15.75" customHeight="1">
      <c r="B623" s="8"/>
      <c r="C623" s="8"/>
      <c r="D623" s="8"/>
      <c r="E623" s="8"/>
      <c r="F623" s="8"/>
      <c r="G623" s="26"/>
      <c r="H623" s="8"/>
      <c r="I623" s="8"/>
      <c r="J623" s="8"/>
      <c r="K623" s="8"/>
      <c r="M623" s="80"/>
    </row>
    <row r="624" ht="15.75" customHeight="1">
      <c r="B624" s="8"/>
      <c r="C624" s="8"/>
      <c r="D624" s="8"/>
      <c r="E624" s="8"/>
      <c r="F624" s="8"/>
      <c r="G624" s="26"/>
      <c r="H624" s="8"/>
      <c r="I624" s="8"/>
      <c r="J624" s="8"/>
      <c r="K624" s="8"/>
      <c r="M624" s="80"/>
    </row>
    <row r="625" ht="15.75" customHeight="1">
      <c r="B625" s="8"/>
      <c r="C625" s="8"/>
      <c r="D625" s="8"/>
      <c r="E625" s="8"/>
      <c r="F625" s="8"/>
      <c r="G625" s="26"/>
      <c r="H625" s="8"/>
      <c r="I625" s="8"/>
      <c r="J625" s="8"/>
      <c r="K625" s="8"/>
      <c r="M625" s="80"/>
    </row>
    <row r="626" ht="15.75" customHeight="1">
      <c r="B626" s="8"/>
      <c r="C626" s="8"/>
      <c r="D626" s="8"/>
      <c r="E626" s="8"/>
      <c r="F626" s="8"/>
      <c r="G626" s="26"/>
      <c r="H626" s="8"/>
      <c r="I626" s="8"/>
      <c r="J626" s="8"/>
      <c r="K626" s="8"/>
      <c r="M626" s="80"/>
    </row>
    <row r="627" ht="15.75" customHeight="1">
      <c r="B627" s="8"/>
      <c r="C627" s="8"/>
      <c r="D627" s="8"/>
      <c r="E627" s="8"/>
      <c r="F627" s="8"/>
      <c r="G627" s="26"/>
      <c r="H627" s="8"/>
      <c r="I627" s="8"/>
      <c r="J627" s="8"/>
      <c r="K627" s="8"/>
      <c r="M627" s="80"/>
    </row>
    <row r="628" ht="15.75" customHeight="1">
      <c r="B628" s="8"/>
      <c r="C628" s="8"/>
      <c r="D628" s="8"/>
      <c r="E628" s="8"/>
      <c r="F628" s="8"/>
      <c r="G628" s="26"/>
      <c r="H628" s="8"/>
      <c r="I628" s="8"/>
      <c r="J628" s="8"/>
      <c r="K628" s="8"/>
      <c r="M628" s="80"/>
    </row>
    <row r="629" ht="15.75" customHeight="1">
      <c r="B629" s="8"/>
      <c r="C629" s="8"/>
      <c r="D629" s="8"/>
      <c r="E629" s="8"/>
      <c r="F629" s="8"/>
      <c r="G629" s="26"/>
      <c r="H629" s="8"/>
      <c r="I629" s="8"/>
      <c r="J629" s="8"/>
      <c r="K629" s="8"/>
      <c r="M629" s="80"/>
    </row>
    <row r="630" ht="15.75" customHeight="1">
      <c r="B630" s="8"/>
      <c r="C630" s="8"/>
      <c r="D630" s="8"/>
      <c r="E630" s="8"/>
      <c r="F630" s="8"/>
      <c r="G630" s="26"/>
      <c r="H630" s="8"/>
      <c r="I630" s="8"/>
      <c r="J630" s="8"/>
      <c r="K630" s="8"/>
      <c r="M630" s="80"/>
    </row>
    <row r="631" ht="15.75" customHeight="1">
      <c r="B631" s="8"/>
      <c r="C631" s="8"/>
      <c r="D631" s="8"/>
      <c r="E631" s="8"/>
      <c r="F631" s="8"/>
      <c r="G631" s="26"/>
      <c r="H631" s="8"/>
      <c r="I631" s="8"/>
      <c r="J631" s="8"/>
      <c r="K631" s="8"/>
      <c r="M631" s="80"/>
    </row>
    <row r="632" ht="15.75" customHeight="1">
      <c r="B632" s="8"/>
      <c r="C632" s="8"/>
      <c r="D632" s="8"/>
      <c r="E632" s="8"/>
      <c r="F632" s="8"/>
      <c r="G632" s="26"/>
      <c r="H632" s="8"/>
      <c r="I632" s="8"/>
      <c r="J632" s="8"/>
      <c r="K632" s="8"/>
      <c r="M632" s="80"/>
    </row>
    <row r="633" ht="15.75" customHeight="1">
      <c r="B633" s="8"/>
      <c r="C633" s="8"/>
      <c r="D633" s="8"/>
      <c r="E633" s="8"/>
      <c r="F633" s="8"/>
      <c r="G633" s="26"/>
      <c r="H633" s="8"/>
      <c r="I633" s="8"/>
      <c r="J633" s="8"/>
      <c r="K633" s="8"/>
      <c r="M633" s="80"/>
    </row>
    <row r="634" ht="15.75" customHeight="1">
      <c r="B634" s="8"/>
      <c r="C634" s="8"/>
      <c r="D634" s="8"/>
      <c r="E634" s="8"/>
      <c r="F634" s="8"/>
      <c r="G634" s="26"/>
      <c r="H634" s="8"/>
      <c r="I634" s="8"/>
      <c r="J634" s="8"/>
      <c r="K634" s="8"/>
      <c r="M634" s="80"/>
    </row>
    <row r="635" ht="15.75" customHeight="1">
      <c r="B635" s="8"/>
      <c r="C635" s="8"/>
      <c r="D635" s="8"/>
      <c r="E635" s="8"/>
      <c r="F635" s="8"/>
      <c r="G635" s="26"/>
      <c r="H635" s="8"/>
      <c r="I635" s="8"/>
      <c r="J635" s="8"/>
      <c r="K635" s="8"/>
      <c r="M635" s="80"/>
    </row>
    <row r="636" ht="15.75" customHeight="1">
      <c r="B636" s="8"/>
      <c r="C636" s="8"/>
      <c r="D636" s="8"/>
      <c r="E636" s="8"/>
      <c r="F636" s="8"/>
      <c r="G636" s="26"/>
      <c r="H636" s="8"/>
      <c r="I636" s="8"/>
      <c r="J636" s="8"/>
      <c r="K636" s="8"/>
      <c r="M636" s="80"/>
    </row>
    <row r="637" ht="15.75" customHeight="1">
      <c r="B637" s="8"/>
      <c r="C637" s="8"/>
      <c r="D637" s="8"/>
      <c r="E637" s="8"/>
      <c r="F637" s="8"/>
      <c r="G637" s="26"/>
      <c r="H637" s="8"/>
      <c r="I637" s="8"/>
      <c r="J637" s="8"/>
      <c r="K637" s="8"/>
      <c r="M637" s="80"/>
    </row>
    <row r="638" ht="15.75" customHeight="1">
      <c r="B638" s="8"/>
      <c r="C638" s="8"/>
      <c r="D638" s="8"/>
      <c r="E638" s="8"/>
      <c r="F638" s="8"/>
      <c r="G638" s="26"/>
      <c r="H638" s="8"/>
      <c r="I638" s="8"/>
      <c r="J638" s="8"/>
      <c r="K638" s="8"/>
      <c r="M638" s="80"/>
    </row>
    <row r="639" ht="15.75" customHeight="1">
      <c r="B639" s="8"/>
      <c r="C639" s="8"/>
      <c r="D639" s="8"/>
      <c r="E639" s="8"/>
      <c r="F639" s="8"/>
      <c r="G639" s="26"/>
      <c r="H639" s="8"/>
      <c r="I639" s="8"/>
      <c r="J639" s="8"/>
      <c r="K639" s="8"/>
      <c r="M639" s="80"/>
    </row>
    <row r="640" ht="15.75" customHeight="1">
      <c r="B640" s="8"/>
      <c r="C640" s="8"/>
      <c r="D640" s="8"/>
      <c r="E640" s="8"/>
      <c r="F640" s="8"/>
      <c r="G640" s="26"/>
      <c r="H640" s="8"/>
      <c r="I640" s="8"/>
      <c r="J640" s="8"/>
      <c r="K640" s="8"/>
      <c r="M640" s="80"/>
    </row>
    <row r="641" ht="15.75" customHeight="1">
      <c r="B641" s="8"/>
      <c r="C641" s="8"/>
      <c r="D641" s="8"/>
      <c r="E641" s="8"/>
      <c r="F641" s="8"/>
      <c r="G641" s="26"/>
      <c r="H641" s="8"/>
      <c r="I641" s="8"/>
      <c r="J641" s="8"/>
      <c r="K641" s="8"/>
      <c r="M641" s="80"/>
    </row>
    <row r="642" ht="15.75" customHeight="1">
      <c r="B642" s="8"/>
      <c r="C642" s="8"/>
      <c r="D642" s="8"/>
      <c r="E642" s="8"/>
      <c r="F642" s="8"/>
      <c r="G642" s="26"/>
      <c r="H642" s="8"/>
      <c r="I642" s="8"/>
      <c r="J642" s="8"/>
      <c r="K642" s="8"/>
      <c r="M642" s="80"/>
    </row>
    <row r="643" ht="15.75" customHeight="1">
      <c r="B643" s="8"/>
      <c r="C643" s="8"/>
      <c r="D643" s="8"/>
      <c r="E643" s="8"/>
      <c r="F643" s="8"/>
      <c r="G643" s="26"/>
      <c r="H643" s="8"/>
      <c r="I643" s="8"/>
      <c r="J643" s="8"/>
      <c r="K643" s="8"/>
      <c r="M643" s="80"/>
    </row>
    <row r="644" ht="15.75" customHeight="1">
      <c r="B644" s="8"/>
      <c r="C644" s="8"/>
      <c r="D644" s="8"/>
      <c r="E644" s="8"/>
      <c r="F644" s="8"/>
      <c r="G644" s="26"/>
      <c r="H644" s="8"/>
      <c r="I644" s="8"/>
      <c r="J644" s="8"/>
      <c r="K644" s="8"/>
      <c r="M644" s="80"/>
    </row>
    <row r="645" ht="15.75" customHeight="1">
      <c r="B645" s="8"/>
      <c r="C645" s="8"/>
      <c r="D645" s="8"/>
      <c r="E645" s="8"/>
      <c r="F645" s="8"/>
      <c r="G645" s="26"/>
      <c r="H645" s="8"/>
      <c r="I645" s="8"/>
      <c r="J645" s="8"/>
      <c r="K645" s="8"/>
      <c r="M645" s="80"/>
    </row>
    <row r="646" ht="15.75" customHeight="1">
      <c r="B646" s="8"/>
      <c r="C646" s="8"/>
      <c r="D646" s="8"/>
      <c r="E646" s="8"/>
      <c r="F646" s="8"/>
      <c r="G646" s="26"/>
      <c r="H646" s="8"/>
      <c r="I646" s="8"/>
      <c r="J646" s="8"/>
      <c r="K646" s="8"/>
      <c r="M646" s="80"/>
    </row>
    <row r="647" ht="15.75" customHeight="1">
      <c r="B647" s="8"/>
      <c r="C647" s="8"/>
      <c r="D647" s="8"/>
      <c r="E647" s="8"/>
      <c r="F647" s="8"/>
      <c r="G647" s="26"/>
      <c r="H647" s="8"/>
      <c r="I647" s="8"/>
      <c r="J647" s="8"/>
      <c r="K647" s="8"/>
      <c r="M647" s="80"/>
    </row>
    <row r="648" ht="15.75" customHeight="1">
      <c r="B648" s="8"/>
      <c r="C648" s="8"/>
      <c r="D648" s="8"/>
      <c r="E648" s="8"/>
      <c r="F648" s="8"/>
      <c r="G648" s="26"/>
      <c r="H648" s="8"/>
      <c r="I648" s="8"/>
      <c r="J648" s="8"/>
      <c r="K648" s="8"/>
      <c r="M648" s="80"/>
    </row>
    <row r="649" ht="15.75" customHeight="1">
      <c r="B649" s="8"/>
      <c r="C649" s="8"/>
      <c r="D649" s="8"/>
      <c r="E649" s="8"/>
      <c r="F649" s="8"/>
      <c r="G649" s="26"/>
      <c r="H649" s="8"/>
      <c r="I649" s="8"/>
      <c r="J649" s="8"/>
      <c r="K649" s="8"/>
      <c r="M649" s="80"/>
    </row>
    <row r="650" ht="15.75" customHeight="1">
      <c r="B650" s="8"/>
      <c r="C650" s="8"/>
      <c r="D650" s="8"/>
      <c r="E650" s="8"/>
      <c r="F650" s="8"/>
      <c r="G650" s="26"/>
      <c r="H650" s="8"/>
      <c r="I650" s="8"/>
      <c r="J650" s="8"/>
      <c r="K650" s="8"/>
      <c r="M650" s="80"/>
    </row>
    <row r="651" ht="15.75" customHeight="1">
      <c r="B651" s="8"/>
      <c r="C651" s="8"/>
      <c r="D651" s="8"/>
      <c r="E651" s="8"/>
      <c r="F651" s="8"/>
      <c r="G651" s="26"/>
      <c r="H651" s="8"/>
      <c r="I651" s="8"/>
      <c r="J651" s="8"/>
      <c r="K651" s="8"/>
      <c r="M651" s="80"/>
    </row>
    <row r="652" ht="15.75" customHeight="1">
      <c r="B652" s="8"/>
      <c r="C652" s="8"/>
      <c r="D652" s="8"/>
      <c r="E652" s="8"/>
      <c r="F652" s="8"/>
      <c r="G652" s="26"/>
      <c r="H652" s="8"/>
      <c r="I652" s="8"/>
      <c r="J652" s="8"/>
      <c r="K652" s="8"/>
      <c r="M652" s="80"/>
    </row>
    <row r="653" ht="15.75" customHeight="1">
      <c r="B653" s="8"/>
      <c r="C653" s="8"/>
      <c r="D653" s="8"/>
      <c r="E653" s="8"/>
      <c r="F653" s="8"/>
      <c r="G653" s="26"/>
      <c r="H653" s="8"/>
      <c r="I653" s="8"/>
      <c r="J653" s="8"/>
      <c r="K653" s="8"/>
      <c r="M653" s="80"/>
    </row>
    <row r="654" ht="15.75" customHeight="1">
      <c r="B654" s="8"/>
      <c r="C654" s="8"/>
      <c r="D654" s="8"/>
      <c r="E654" s="8"/>
      <c r="F654" s="8"/>
      <c r="G654" s="26"/>
      <c r="H654" s="8"/>
      <c r="I654" s="8"/>
      <c r="J654" s="8"/>
      <c r="K654" s="8"/>
      <c r="M654" s="80"/>
    </row>
    <row r="655" ht="15.75" customHeight="1">
      <c r="B655" s="8"/>
      <c r="C655" s="8"/>
      <c r="D655" s="8"/>
      <c r="E655" s="8"/>
      <c r="F655" s="8"/>
      <c r="G655" s="26"/>
      <c r="H655" s="8"/>
      <c r="I655" s="8"/>
      <c r="J655" s="8"/>
      <c r="K655" s="8"/>
      <c r="M655" s="80"/>
    </row>
    <row r="656" ht="15.75" customHeight="1">
      <c r="B656" s="8"/>
      <c r="C656" s="8"/>
      <c r="D656" s="8"/>
      <c r="E656" s="8"/>
      <c r="F656" s="8"/>
      <c r="G656" s="26"/>
      <c r="H656" s="8"/>
      <c r="I656" s="8"/>
      <c r="J656" s="8"/>
      <c r="K656" s="8"/>
      <c r="M656" s="80"/>
    </row>
    <row r="657" ht="15.75" customHeight="1">
      <c r="B657" s="8"/>
      <c r="C657" s="8"/>
      <c r="D657" s="8"/>
      <c r="E657" s="8"/>
      <c r="F657" s="8"/>
      <c r="G657" s="26"/>
      <c r="H657" s="8"/>
      <c r="I657" s="8"/>
      <c r="J657" s="8"/>
      <c r="K657" s="8"/>
      <c r="M657" s="80"/>
    </row>
    <row r="658" ht="15.75" customHeight="1">
      <c r="B658" s="8"/>
      <c r="C658" s="8"/>
      <c r="D658" s="8"/>
      <c r="E658" s="8"/>
      <c r="F658" s="8"/>
      <c r="G658" s="26"/>
      <c r="H658" s="8"/>
      <c r="I658" s="8"/>
      <c r="J658" s="8"/>
      <c r="K658" s="8"/>
      <c r="M658" s="80"/>
    </row>
    <row r="659" ht="15.75" customHeight="1">
      <c r="B659" s="8"/>
      <c r="C659" s="8"/>
      <c r="D659" s="8"/>
      <c r="E659" s="8"/>
      <c r="F659" s="8"/>
      <c r="G659" s="26"/>
      <c r="H659" s="8"/>
      <c r="I659" s="8"/>
      <c r="J659" s="8"/>
      <c r="K659" s="8"/>
      <c r="M659" s="80"/>
    </row>
    <row r="660" ht="15.75" customHeight="1">
      <c r="B660" s="8"/>
      <c r="C660" s="8"/>
      <c r="D660" s="8"/>
      <c r="E660" s="8"/>
      <c r="F660" s="8"/>
      <c r="G660" s="26"/>
      <c r="H660" s="8"/>
      <c r="I660" s="8"/>
      <c r="J660" s="8"/>
      <c r="K660" s="8"/>
      <c r="M660" s="80"/>
    </row>
    <row r="661" ht="15.75" customHeight="1">
      <c r="B661" s="8"/>
      <c r="C661" s="8"/>
      <c r="D661" s="8"/>
      <c r="E661" s="8"/>
      <c r="F661" s="8"/>
      <c r="G661" s="26"/>
      <c r="H661" s="8"/>
      <c r="I661" s="8"/>
      <c r="J661" s="8"/>
      <c r="K661" s="8"/>
      <c r="M661" s="80"/>
    </row>
    <row r="662" ht="15.75" customHeight="1">
      <c r="B662" s="8"/>
      <c r="C662" s="8"/>
      <c r="D662" s="8"/>
      <c r="E662" s="8"/>
      <c r="F662" s="8"/>
      <c r="G662" s="26"/>
      <c r="H662" s="8"/>
      <c r="I662" s="8"/>
      <c r="J662" s="8"/>
      <c r="K662" s="8"/>
      <c r="M662" s="80"/>
    </row>
    <row r="663" ht="15.75" customHeight="1">
      <c r="B663" s="8"/>
      <c r="C663" s="8"/>
      <c r="D663" s="8"/>
      <c r="E663" s="8"/>
      <c r="F663" s="8"/>
      <c r="G663" s="26"/>
      <c r="H663" s="8"/>
      <c r="I663" s="8"/>
      <c r="J663" s="8"/>
      <c r="K663" s="8"/>
      <c r="M663" s="80"/>
    </row>
    <row r="664" ht="15.75" customHeight="1">
      <c r="B664" s="8"/>
      <c r="C664" s="8"/>
      <c r="D664" s="8"/>
      <c r="E664" s="8"/>
      <c r="F664" s="8"/>
      <c r="G664" s="26"/>
      <c r="H664" s="8"/>
      <c r="I664" s="8"/>
      <c r="J664" s="8"/>
      <c r="K664" s="8"/>
      <c r="M664" s="80"/>
    </row>
    <row r="665" ht="15.75" customHeight="1">
      <c r="B665" s="8"/>
      <c r="C665" s="8"/>
      <c r="D665" s="8"/>
      <c r="E665" s="8"/>
      <c r="F665" s="8"/>
      <c r="G665" s="26"/>
      <c r="H665" s="8"/>
      <c r="I665" s="8"/>
      <c r="J665" s="8"/>
      <c r="K665" s="8"/>
      <c r="M665" s="80"/>
    </row>
    <row r="666" ht="15.75" customHeight="1">
      <c r="B666" s="8"/>
      <c r="C666" s="8"/>
      <c r="D666" s="8"/>
      <c r="E666" s="8"/>
      <c r="F666" s="8"/>
      <c r="G666" s="26"/>
      <c r="H666" s="8"/>
      <c r="I666" s="8"/>
      <c r="J666" s="8"/>
      <c r="K666" s="8"/>
      <c r="M666" s="80"/>
    </row>
    <row r="667" ht="15.75" customHeight="1">
      <c r="B667" s="8"/>
      <c r="C667" s="8"/>
      <c r="D667" s="8"/>
      <c r="E667" s="8"/>
      <c r="F667" s="8"/>
      <c r="G667" s="26"/>
      <c r="H667" s="8"/>
      <c r="I667" s="8"/>
      <c r="J667" s="8"/>
      <c r="K667" s="8"/>
      <c r="M667" s="80"/>
    </row>
    <row r="668" ht="15.75" customHeight="1">
      <c r="B668" s="8"/>
      <c r="C668" s="8"/>
      <c r="D668" s="8"/>
      <c r="E668" s="8"/>
      <c r="F668" s="8"/>
      <c r="G668" s="26"/>
      <c r="H668" s="8"/>
      <c r="I668" s="8"/>
      <c r="J668" s="8"/>
      <c r="K668" s="8"/>
      <c r="M668" s="80"/>
    </row>
    <row r="669" ht="15.75" customHeight="1">
      <c r="B669" s="8"/>
      <c r="C669" s="8"/>
      <c r="D669" s="8"/>
      <c r="E669" s="8"/>
      <c r="F669" s="8"/>
      <c r="G669" s="26"/>
      <c r="H669" s="8"/>
      <c r="I669" s="8"/>
      <c r="J669" s="8"/>
      <c r="K669" s="8"/>
      <c r="M669" s="80"/>
    </row>
    <row r="670" ht="15.75" customHeight="1">
      <c r="B670" s="8"/>
      <c r="C670" s="8"/>
      <c r="D670" s="8"/>
      <c r="E670" s="8"/>
      <c r="F670" s="8"/>
      <c r="G670" s="26"/>
      <c r="H670" s="8"/>
      <c r="I670" s="8"/>
      <c r="J670" s="8"/>
      <c r="K670" s="8"/>
      <c r="M670" s="80"/>
    </row>
    <row r="671" ht="15.75" customHeight="1">
      <c r="B671" s="8"/>
      <c r="C671" s="8"/>
      <c r="D671" s="8"/>
      <c r="E671" s="8"/>
      <c r="F671" s="8"/>
      <c r="G671" s="26"/>
      <c r="H671" s="8"/>
      <c r="I671" s="8"/>
      <c r="J671" s="8"/>
      <c r="K671" s="8"/>
      <c r="M671" s="80"/>
    </row>
    <row r="672" ht="15.75" customHeight="1">
      <c r="B672" s="8"/>
      <c r="C672" s="8"/>
      <c r="D672" s="8"/>
      <c r="E672" s="8"/>
      <c r="F672" s="8"/>
      <c r="G672" s="26"/>
      <c r="H672" s="8"/>
      <c r="I672" s="8"/>
      <c r="J672" s="8"/>
      <c r="K672" s="8"/>
      <c r="M672" s="80"/>
    </row>
    <row r="673" ht="15.75" customHeight="1">
      <c r="B673" s="8"/>
      <c r="C673" s="8"/>
      <c r="D673" s="8"/>
      <c r="E673" s="8"/>
      <c r="F673" s="8"/>
      <c r="G673" s="26"/>
      <c r="H673" s="8"/>
      <c r="I673" s="8"/>
      <c r="J673" s="8"/>
      <c r="K673" s="8"/>
      <c r="M673" s="80"/>
    </row>
    <row r="674" ht="15.75" customHeight="1">
      <c r="B674" s="8"/>
      <c r="C674" s="8"/>
      <c r="D674" s="8"/>
      <c r="E674" s="8"/>
      <c r="F674" s="8"/>
      <c r="G674" s="26"/>
      <c r="H674" s="8"/>
      <c r="I674" s="8"/>
      <c r="J674" s="8"/>
      <c r="K674" s="8"/>
      <c r="M674" s="80"/>
    </row>
    <row r="675" ht="15.75" customHeight="1">
      <c r="B675" s="8"/>
      <c r="C675" s="8"/>
      <c r="D675" s="8"/>
      <c r="E675" s="8"/>
      <c r="F675" s="8"/>
      <c r="G675" s="26"/>
      <c r="H675" s="8"/>
      <c r="I675" s="8"/>
      <c r="J675" s="8"/>
      <c r="K675" s="8"/>
      <c r="M675" s="80"/>
    </row>
    <row r="676" ht="15.75" customHeight="1">
      <c r="B676" s="8"/>
      <c r="C676" s="8"/>
      <c r="D676" s="8"/>
      <c r="E676" s="8"/>
      <c r="F676" s="8"/>
      <c r="G676" s="26"/>
      <c r="H676" s="8"/>
      <c r="I676" s="8"/>
      <c r="J676" s="8"/>
      <c r="K676" s="8"/>
      <c r="M676" s="80"/>
    </row>
    <row r="677" ht="15.75" customHeight="1">
      <c r="B677" s="8"/>
      <c r="C677" s="8"/>
      <c r="D677" s="8"/>
      <c r="E677" s="8"/>
      <c r="F677" s="8"/>
      <c r="G677" s="26"/>
      <c r="H677" s="8"/>
      <c r="I677" s="8"/>
      <c r="J677" s="8"/>
      <c r="K677" s="8"/>
      <c r="M677" s="80"/>
    </row>
    <row r="678" ht="15.75" customHeight="1">
      <c r="B678" s="8"/>
      <c r="C678" s="8"/>
      <c r="D678" s="8"/>
      <c r="E678" s="8"/>
      <c r="F678" s="8"/>
      <c r="G678" s="26"/>
      <c r="H678" s="8"/>
      <c r="I678" s="8"/>
      <c r="J678" s="8"/>
      <c r="K678" s="8"/>
      <c r="M678" s="80"/>
    </row>
    <row r="679" ht="15.75" customHeight="1">
      <c r="B679" s="8"/>
      <c r="C679" s="8"/>
      <c r="D679" s="8"/>
      <c r="E679" s="8"/>
      <c r="F679" s="8"/>
      <c r="G679" s="26"/>
      <c r="H679" s="8"/>
      <c r="I679" s="8"/>
      <c r="J679" s="8"/>
      <c r="K679" s="8"/>
      <c r="M679" s="80"/>
    </row>
    <row r="680" ht="15.75" customHeight="1">
      <c r="B680" s="8"/>
      <c r="C680" s="8"/>
      <c r="D680" s="8"/>
      <c r="E680" s="8"/>
      <c r="F680" s="8"/>
      <c r="G680" s="26"/>
      <c r="H680" s="8"/>
      <c r="I680" s="8"/>
      <c r="J680" s="8"/>
      <c r="K680" s="8"/>
      <c r="M680" s="80"/>
    </row>
    <row r="681" ht="15.75" customHeight="1">
      <c r="B681" s="8"/>
      <c r="C681" s="8"/>
      <c r="D681" s="8"/>
      <c r="E681" s="8"/>
      <c r="F681" s="8"/>
      <c r="G681" s="26"/>
      <c r="H681" s="8"/>
      <c r="I681" s="8"/>
      <c r="J681" s="8"/>
      <c r="K681" s="8"/>
      <c r="M681" s="80"/>
    </row>
    <row r="682" ht="15.75" customHeight="1">
      <c r="B682" s="8"/>
      <c r="C682" s="8"/>
      <c r="D682" s="8"/>
      <c r="E682" s="8"/>
      <c r="F682" s="8"/>
      <c r="G682" s="26"/>
      <c r="H682" s="8"/>
      <c r="I682" s="8"/>
      <c r="J682" s="8"/>
      <c r="K682" s="8"/>
      <c r="M682" s="80"/>
    </row>
    <row r="683" ht="15.75" customHeight="1">
      <c r="B683" s="8"/>
      <c r="C683" s="8"/>
      <c r="D683" s="8"/>
      <c r="E683" s="8"/>
      <c r="F683" s="8"/>
      <c r="G683" s="26"/>
      <c r="H683" s="8"/>
      <c r="I683" s="8"/>
      <c r="J683" s="8"/>
      <c r="K683" s="8"/>
      <c r="M683" s="80"/>
    </row>
    <row r="684" ht="15.75" customHeight="1">
      <c r="B684" s="8"/>
      <c r="C684" s="8"/>
      <c r="D684" s="8"/>
      <c r="E684" s="8"/>
      <c r="F684" s="8"/>
      <c r="G684" s="26"/>
      <c r="H684" s="8"/>
      <c r="I684" s="8"/>
      <c r="J684" s="8"/>
      <c r="K684" s="8"/>
      <c r="M684" s="80"/>
    </row>
    <row r="685" ht="15.75" customHeight="1">
      <c r="B685" s="8"/>
      <c r="C685" s="8"/>
      <c r="D685" s="8"/>
      <c r="E685" s="8"/>
      <c r="F685" s="8"/>
      <c r="G685" s="26"/>
      <c r="H685" s="8"/>
      <c r="I685" s="8"/>
      <c r="J685" s="8"/>
      <c r="K685" s="8"/>
      <c r="M685" s="80"/>
    </row>
    <row r="686" ht="15.75" customHeight="1">
      <c r="B686" s="8"/>
      <c r="C686" s="8"/>
      <c r="D686" s="8"/>
      <c r="E686" s="8"/>
      <c r="F686" s="8"/>
      <c r="G686" s="26"/>
      <c r="H686" s="8"/>
      <c r="I686" s="8"/>
      <c r="J686" s="8"/>
      <c r="K686" s="8"/>
      <c r="M686" s="80"/>
    </row>
    <row r="687" ht="15.75" customHeight="1">
      <c r="B687" s="8"/>
      <c r="C687" s="8"/>
      <c r="D687" s="8"/>
      <c r="E687" s="8"/>
      <c r="F687" s="8"/>
      <c r="G687" s="26"/>
      <c r="H687" s="8"/>
      <c r="I687" s="8"/>
      <c r="J687" s="8"/>
      <c r="K687" s="8"/>
      <c r="M687" s="80"/>
    </row>
    <row r="688" ht="15.75" customHeight="1">
      <c r="B688" s="8"/>
      <c r="C688" s="8"/>
      <c r="D688" s="8"/>
      <c r="E688" s="8"/>
      <c r="F688" s="8"/>
      <c r="G688" s="26"/>
      <c r="H688" s="8"/>
      <c r="I688" s="8"/>
      <c r="J688" s="8"/>
      <c r="K688" s="8"/>
      <c r="M688" s="80"/>
    </row>
    <row r="689" ht="15.75" customHeight="1">
      <c r="B689" s="8"/>
      <c r="C689" s="8"/>
      <c r="D689" s="8"/>
      <c r="E689" s="8"/>
      <c r="F689" s="8"/>
      <c r="G689" s="26"/>
      <c r="H689" s="8"/>
      <c r="I689" s="8"/>
      <c r="J689" s="8"/>
      <c r="K689" s="8"/>
      <c r="M689" s="80"/>
    </row>
    <row r="690" ht="15.75" customHeight="1">
      <c r="B690" s="8"/>
      <c r="C690" s="8"/>
      <c r="D690" s="8"/>
      <c r="E690" s="8"/>
      <c r="F690" s="8"/>
      <c r="G690" s="26"/>
      <c r="H690" s="8"/>
      <c r="I690" s="8"/>
      <c r="J690" s="8"/>
      <c r="K690" s="8"/>
      <c r="M690" s="80"/>
    </row>
    <row r="691" ht="15.75" customHeight="1">
      <c r="B691" s="8"/>
      <c r="C691" s="8"/>
      <c r="D691" s="8"/>
      <c r="E691" s="8"/>
      <c r="F691" s="8"/>
      <c r="G691" s="26"/>
      <c r="H691" s="8"/>
      <c r="I691" s="8"/>
      <c r="J691" s="8"/>
      <c r="K691" s="8"/>
      <c r="M691" s="80"/>
    </row>
    <row r="692" ht="15.75" customHeight="1">
      <c r="B692" s="8"/>
      <c r="C692" s="8"/>
      <c r="D692" s="8"/>
      <c r="E692" s="8"/>
      <c r="F692" s="8"/>
      <c r="G692" s="26"/>
      <c r="H692" s="8"/>
      <c r="I692" s="8"/>
      <c r="J692" s="8"/>
      <c r="K692" s="8"/>
      <c r="M692" s="80"/>
    </row>
    <row r="693" ht="15.75" customHeight="1">
      <c r="B693" s="8"/>
      <c r="C693" s="8"/>
      <c r="D693" s="8"/>
      <c r="E693" s="8"/>
      <c r="F693" s="8"/>
      <c r="G693" s="26"/>
      <c r="H693" s="8"/>
      <c r="I693" s="8"/>
      <c r="J693" s="8"/>
      <c r="K693" s="8"/>
      <c r="M693" s="80"/>
    </row>
    <row r="694" ht="15.75" customHeight="1">
      <c r="B694" s="8"/>
      <c r="C694" s="8"/>
      <c r="D694" s="8"/>
      <c r="E694" s="8"/>
      <c r="F694" s="8"/>
      <c r="G694" s="26"/>
      <c r="H694" s="8"/>
      <c r="I694" s="8"/>
      <c r="J694" s="8"/>
      <c r="K694" s="8"/>
      <c r="M694" s="80"/>
    </row>
    <row r="695" ht="15.75" customHeight="1">
      <c r="B695" s="8"/>
      <c r="C695" s="8"/>
      <c r="D695" s="8"/>
      <c r="E695" s="8"/>
      <c r="F695" s="8"/>
      <c r="G695" s="26"/>
      <c r="H695" s="8"/>
      <c r="I695" s="8"/>
      <c r="J695" s="8"/>
      <c r="K695" s="8"/>
      <c r="M695" s="80"/>
    </row>
    <row r="696" ht="15.75" customHeight="1">
      <c r="B696" s="8"/>
      <c r="C696" s="8"/>
      <c r="D696" s="8"/>
      <c r="E696" s="8"/>
      <c r="F696" s="8"/>
      <c r="G696" s="26"/>
      <c r="H696" s="8"/>
      <c r="I696" s="8"/>
      <c r="J696" s="8"/>
      <c r="K696" s="8"/>
      <c r="M696" s="80"/>
    </row>
    <row r="697" ht="15.75" customHeight="1">
      <c r="B697" s="8"/>
      <c r="C697" s="8"/>
      <c r="D697" s="8"/>
      <c r="E697" s="8"/>
      <c r="F697" s="8"/>
      <c r="G697" s="26"/>
      <c r="H697" s="8"/>
      <c r="I697" s="8"/>
      <c r="J697" s="8"/>
      <c r="K697" s="8"/>
      <c r="M697" s="80"/>
    </row>
    <row r="698" ht="15.75" customHeight="1">
      <c r="B698" s="8"/>
      <c r="C698" s="8"/>
      <c r="D698" s="8"/>
      <c r="E698" s="8"/>
      <c r="F698" s="8"/>
      <c r="G698" s="26"/>
      <c r="H698" s="8"/>
      <c r="I698" s="8"/>
      <c r="J698" s="8"/>
      <c r="K698" s="8"/>
      <c r="M698" s="80"/>
    </row>
    <row r="699" ht="15.75" customHeight="1">
      <c r="B699" s="8"/>
      <c r="C699" s="8"/>
      <c r="D699" s="8"/>
      <c r="E699" s="8"/>
      <c r="F699" s="8"/>
      <c r="G699" s="26"/>
      <c r="H699" s="8"/>
      <c r="I699" s="8"/>
      <c r="J699" s="8"/>
      <c r="K699" s="8"/>
      <c r="M699" s="80"/>
    </row>
    <row r="700" ht="15.75" customHeight="1">
      <c r="B700" s="8"/>
      <c r="C700" s="8"/>
      <c r="D700" s="8"/>
      <c r="E700" s="8"/>
      <c r="F700" s="8"/>
      <c r="G700" s="26"/>
      <c r="H700" s="8"/>
      <c r="I700" s="8"/>
      <c r="J700" s="8"/>
      <c r="K700" s="8"/>
      <c r="M700" s="80"/>
    </row>
    <row r="701" ht="15.75" customHeight="1">
      <c r="B701" s="8"/>
      <c r="C701" s="8"/>
      <c r="D701" s="8"/>
      <c r="E701" s="8"/>
      <c r="F701" s="8"/>
      <c r="G701" s="26"/>
      <c r="H701" s="8"/>
      <c r="I701" s="8"/>
      <c r="J701" s="8"/>
      <c r="K701" s="8"/>
      <c r="M701" s="80"/>
    </row>
    <row r="702" ht="15.75" customHeight="1">
      <c r="B702" s="8"/>
      <c r="C702" s="8"/>
      <c r="D702" s="8"/>
      <c r="E702" s="8"/>
      <c r="F702" s="8"/>
      <c r="G702" s="26"/>
      <c r="H702" s="8"/>
      <c r="I702" s="8"/>
      <c r="J702" s="8"/>
      <c r="K702" s="8"/>
      <c r="M702" s="80"/>
    </row>
    <row r="703" ht="15.75" customHeight="1">
      <c r="B703" s="8"/>
      <c r="C703" s="8"/>
      <c r="D703" s="8"/>
      <c r="E703" s="8"/>
      <c r="F703" s="8"/>
      <c r="G703" s="26"/>
      <c r="H703" s="8"/>
      <c r="I703" s="8"/>
      <c r="J703" s="8"/>
      <c r="K703" s="8"/>
      <c r="M703" s="80"/>
    </row>
    <row r="704" ht="15.75" customHeight="1">
      <c r="B704" s="8"/>
      <c r="C704" s="8"/>
      <c r="D704" s="8"/>
      <c r="E704" s="8"/>
      <c r="F704" s="8"/>
      <c r="G704" s="26"/>
      <c r="H704" s="8"/>
      <c r="I704" s="8"/>
      <c r="J704" s="8"/>
      <c r="K704" s="8"/>
      <c r="M704" s="80"/>
    </row>
    <row r="705" ht="15.75" customHeight="1">
      <c r="B705" s="8"/>
      <c r="C705" s="8"/>
      <c r="D705" s="8"/>
      <c r="E705" s="8"/>
      <c r="F705" s="8"/>
      <c r="G705" s="26"/>
      <c r="H705" s="8"/>
      <c r="I705" s="8"/>
      <c r="J705" s="8"/>
      <c r="K705" s="8"/>
      <c r="M705" s="80"/>
    </row>
    <row r="706" ht="15.75" customHeight="1">
      <c r="B706" s="8"/>
      <c r="C706" s="8"/>
      <c r="D706" s="8"/>
      <c r="E706" s="8"/>
      <c r="F706" s="8"/>
      <c r="G706" s="26"/>
      <c r="H706" s="8"/>
      <c r="I706" s="8"/>
      <c r="J706" s="8"/>
      <c r="K706" s="8"/>
      <c r="M706" s="80"/>
    </row>
    <row r="707" ht="15.75" customHeight="1">
      <c r="B707" s="8"/>
      <c r="C707" s="8"/>
      <c r="D707" s="8"/>
      <c r="E707" s="8"/>
      <c r="F707" s="8"/>
      <c r="G707" s="26"/>
      <c r="H707" s="8"/>
      <c r="I707" s="8"/>
      <c r="J707" s="8"/>
      <c r="K707" s="8"/>
      <c r="M707" s="80"/>
    </row>
    <row r="708" ht="15.75" customHeight="1">
      <c r="B708" s="8"/>
      <c r="C708" s="8"/>
      <c r="D708" s="8"/>
      <c r="E708" s="8"/>
      <c r="F708" s="8"/>
      <c r="G708" s="26"/>
      <c r="H708" s="8"/>
      <c r="I708" s="8"/>
      <c r="J708" s="8"/>
      <c r="K708" s="8"/>
      <c r="M708" s="80"/>
    </row>
    <row r="709" ht="15.75" customHeight="1">
      <c r="B709" s="8"/>
      <c r="C709" s="8"/>
      <c r="D709" s="8"/>
      <c r="E709" s="8"/>
      <c r="F709" s="8"/>
      <c r="G709" s="26"/>
      <c r="H709" s="8"/>
      <c r="I709" s="8"/>
      <c r="J709" s="8"/>
      <c r="K709" s="8"/>
      <c r="M709" s="80"/>
    </row>
    <row r="710" ht="15.75" customHeight="1">
      <c r="B710" s="8"/>
      <c r="C710" s="8"/>
      <c r="D710" s="8"/>
      <c r="E710" s="8"/>
      <c r="F710" s="8"/>
      <c r="G710" s="26"/>
      <c r="H710" s="8"/>
      <c r="I710" s="8"/>
      <c r="J710" s="8"/>
      <c r="K710" s="8"/>
      <c r="M710" s="80"/>
    </row>
    <row r="711" ht="15.75" customHeight="1">
      <c r="B711" s="8"/>
      <c r="C711" s="8"/>
      <c r="D711" s="8"/>
      <c r="E711" s="8"/>
      <c r="F711" s="8"/>
      <c r="G711" s="26"/>
      <c r="H711" s="8"/>
      <c r="I711" s="8"/>
      <c r="J711" s="8"/>
      <c r="K711" s="8"/>
      <c r="M711" s="80"/>
    </row>
    <row r="712" ht="15.75" customHeight="1">
      <c r="B712" s="8"/>
      <c r="C712" s="8"/>
      <c r="D712" s="8"/>
      <c r="E712" s="8"/>
      <c r="F712" s="8"/>
      <c r="G712" s="26"/>
      <c r="H712" s="8"/>
      <c r="I712" s="8"/>
      <c r="J712" s="8"/>
      <c r="K712" s="8"/>
      <c r="M712" s="80"/>
    </row>
    <row r="713" ht="15.75" customHeight="1">
      <c r="B713" s="8"/>
      <c r="C713" s="8"/>
      <c r="D713" s="8"/>
      <c r="E713" s="8"/>
      <c r="F713" s="8"/>
      <c r="G713" s="26"/>
      <c r="H713" s="8"/>
      <c r="I713" s="8"/>
      <c r="J713" s="8"/>
      <c r="K713" s="8"/>
      <c r="M713" s="80"/>
    </row>
    <row r="714" ht="15.75" customHeight="1">
      <c r="B714" s="8"/>
      <c r="C714" s="8"/>
      <c r="D714" s="8"/>
      <c r="E714" s="8"/>
      <c r="F714" s="8"/>
      <c r="G714" s="26"/>
      <c r="H714" s="8"/>
      <c r="I714" s="8"/>
      <c r="J714" s="8"/>
      <c r="K714" s="8"/>
      <c r="M714" s="80"/>
    </row>
    <row r="715" ht="15.75" customHeight="1">
      <c r="B715" s="8"/>
      <c r="C715" s="8"/>
      <c r="D715" s="8"/>
      <c r="E715" s="8"/>
      <c r="F715" s="8"/>
      <c r="G715" s="26"/>
      <c r="H715" s="8"/>
      <c r="I715" s="8"/>
      <c r="J715" s="8"/>
      <c r="K715" s="8"/>
      <c r="M715" s="80"/>
    </row>
    <row r="716" ht="15.75" customHeight="1">
      <c r="B716" s="8"/>
      <c r="C716" s="8"/>
      <c r="D716" s="8"/>
      <c r="E716" s="8"/>
      <c r="F716" s="8"/>
      <c r="G716" s="26"/>
      <c r="H716" s="8"/>
      <c r="I716" s="8"/>
      <c r="J716" s="8"/>
      <c r="K716" s="8"/>
      <c r="M716" s="80"/>
    </row>
    <row r="717" ht="15.75" customHeight="1">
      <c r="B717" s="8"/>
      <c r="C717" s="8"/>
      <c r="D717" s="8"/>
      <c r="E717" s="8"/>
      <c r="F717" s="8"/>
      <c r="G717" s="26"/>
      <c r="H717" s="8"/>
      <c r="I717" s="8"/>
      <c r="J717" s="8"/>
      <c r="K717" s="8"/>
      <c r="M717" s="80"/>
    </row>
    <row r="718" ht="15.75" customHeight="1">
      <c r="B718" s="8"/>
      <c r="C718" s="8"/>
      <c r="D718" s="8"/>
      <c r="E718" s="8"/>
      <c r="F718" s="8"/>
      <c r="G718" s="26"/>
      <c r="H718" s="8"/>
      <c r="I718" s="8"/>
      <c r="J718" s="8"/>
      <c r="K718" s="8"/>
      <c r="M718" s="80"/>
    </row>
    <row r="719" ht="15.75" customHeight="1">
      <c r="B719" s="8"/>
      <c r="C719" s="8"/>
      <c r="D719" s="8"/>
      <c r="E719" s="8"/>
      <c r="F719" s="8"/>
      <c r="G719" s="26"/>
      <c r="H719" s="8"/>
      <c r="I719" s="8"/>
      <c r="J719" s="8"/>
      <c r="K719" s="8"/>
      <c r="M719" s="80"/>
    </row>
    <row r="720" ht="15.75" customHeight="1">
      <c r="B720" s="8"/>
      <c r="C720" s="8"/>
      <c r="D720" s="8"/>
      <c r="E720" s="8"/>
      <c r="F720" s="8"/>
      <c r="G720" s="26"/>
      <c r="H720" s="8"/>
      <c r="I720" s="8"/>
      <c r="J720" s="8"/>
      <c r="K720" s="8"/>
      <c r="M720" s="80"/>
    </row>
    <row r="721" ht="15.75" customHeight="1">
      <c r="B721" s="8"/>
      <c r="C721" s="8"/>
      <c r="D721" s="8"/>
      <c r="E721" s="8"/>
      <c r="F721" s="8"/>
      <c r="G721" s="26"/>
      <c r="H721" s="8"/>
      <c r="I721" s="8"/>
      <c r="J721" s="8"/>
      <c r="K721" s="8"/>
      <c r="M721" s="80"/>
    </row>
    <row r="722" ht="15.75" customHeight="1">
      <c r="B722" s="8"/>
      <c r="C722" s="8"/>
      <c r="D722" s="8"/>
      <c r="E722" s="8"/>
      <c r="F722" s="8"/>
      <c r="G722" s="26"/>
      <c r="H722" s="8"/>
      <c r="I722" s="8"/>
      <c r="J722" s="8"/>
      <c r="K722" s="8"/>
      <c r="M722" s="80"/>
    </row>
    <row r="723" ht="15.75" customHeight="1">
      <c r="B723" s="8"/>
      <c r="C723" s="8"/>
      <c r="D723" s="8"/>
      <c r="E723" s="8"/>
      <c r="F723" s="8"/>
      <c r="G723" s="26"/>
      <c r="H723" s="8"/>
      <c r="I723" s="8"/>
      <c r="J723" s="8"/>
      <c r="K723" s="8"/>
      <c r="M723" s="80"/>
    </row>
    <row r="724" ht="15.75" customHeight="1">
      <c r="B724" s="8"/>
      <c r="C724" s="8"/>
      <c r="D724" s="8"/>
      <c r="E724" s="8"/>
      <c r="F724" s="8"/>
      <c r="G724" s="26"/>
      <c r="H724" s="8"/>
      <c r="I724" s="8"/>
      <c r="J724" s="8"/>
      <c r="K724" s="8"/>
      <c r="M724" s="80"/>
    </row>
    <row r="725" ht="15.75" customHeight="1">
      <c r="B725" s="8"/>
      <c r="C725" s="8"/>
      <c r="D725" s="8"/>
      <c r="E725" s="8"/>
      <c r="F725" s="8"/>
      <c r="G725" s="26"/>
      <c r="H725" s="8"/>
      <c r="I725" s="8"/>
      <c r="J725" s="8"/>
      <c r="K725" s="8"/>
      <c r="M725" s="80"/>
    </row>
    <row r="726" ht="15.75" customHeight="1">
      <c r="B726" s="8"/>
      <c r="C726" s="8"/>
      <c r="D726" s="8"/>
      <c r="E726" s="8"/>
      <c r="F726" s="8"/>
      <c r="G726" s="26"/>
      <c r="H726" s="8"/>
      <c r="I726" s="8"/>
      <c r="J726" s="8"/>
      <c r="K726" s="8"/>
      <c r="M726" s="80"/>
    </row>
    <row r="727" ht="15.75" customHeight="1">
      <c r="B727" s="8"/>
      <c r="C727" s="8"/>
      <c r="D727" s="8"/>
      <c r="E727" s="8"/>
      <c r="F727" s="8"/>
      <c r="G727" s="26"/>
      <c r="H727" s="8"/>
      <c r="I727" s="8"/>
      <c r="J727" s="8"/>
      <c r="K727" s="8"/>
      <c r="M727" s="80"/>
    </row>
    <row r="728" ht="15.75" customHeight="1">
      <c r="B728" s="8"/>
      <c r="C728" s="8"/>
      <c r="D728" s="8"/>
      <c r="E728" s="8"/>
      <c r="F728" s="8"/>
      <c r="G728" s="26"/>
      <c r="H728" s="8"/>
      <c r="I728" s="8"/>
      <c r="J728" s="8"/>
      <c r="K728" s="8"/>
      <c r="M728" s="80"/>
    </row>
    <row r="729" ht="15.75" customHeight="1">
      <c r="B729" s="8"/>
      <c r="C729" s="8"/>
      <c r="D729" s="8"/>
      <c r="E729" s="8"/>
      <c r="F729" s="8"/>
      <c r="G729" s="26"/>
      <c r="H729" s="8"/>
      <c r="I729" s="8"/>
      <c r="J729" s="8"/>
      <c r="K729" s="8"/>
      <c r="M729" s="80"/>
    </row>
    <row r="730" ht="15.75" customHeight="1">
      <c r="B730" s="8"/>
      <c r="C730" s="8"/>
      <c r="D730" s="8"/>
      <c r="E730" s="8"/>
      <c r="F730" s="8"/>
      <c r="G730" s="26"/>
      <c r="H730" s="8"/>
      <c r="I730" s="8"/>
      <c r="J730" s="8"/>
      <c r="K730" s="8"/>
      <c r="M730" s="80"/>
    </row>
    <row r="731" ht="15.75" customHeight="1">
      <c r="B731" s="8"/>
      <c r="C731" s="8"/>
      <c r="D731" s="8"/>
      <c r="E731" s="8"/>
      <c r="F731" s="8"/>
      <c r="G731" s="26"/>
      <c r="H731" s="8"/>
      <c r="I731" s="8"/>
      <c r="J731" s="8"/>
      <c r="K731" s="8"/>
      <c r="M731" s="80"/>
    </row>
    <row r="732" ht="15.75" customHeight="1">
      <c r="B732" s="8"/>
      <c r="C732" s="8"/>
      <c r="D732" s="8"/>
      <c r="E732" s="8"/>
      <c r="F732" s="8"/>
      <c r="G732" s="26"/>
      <c r="H732" s="8"/>
      <c r="I732" s="8"/>
      <c r="J732" s="8"/>
      <c r="K732" s="8"/>
      <c r="M732" s="80"/>
    </row>
    <row r="733" ht="15.75" customHeight="1">
      <c r="B733" s="8"/>
      <c r="C733" s="8"/>
      <c r="D733" s="8"/>
      <c r="E733" s="8"/>
      <c r="F733" s="8"/>
      <c r="G733" s="26"/>
      <c r="H733" s="8"/>
      <c r="I733" s="8"/>
      <c r="J733" s="8"/>
      <c r="K733" s="8"/>
      <c r="M733" s="80"/>
    </row>
    <row r="734" ht="15.75" customHeight="1">
      <c r="B734" s="8"/>
      <c r="C734" s="8"/>
      <c r="D734" s="8"/>
      <c r="E734" s="8"/>
      <c r="F734" s="8"/>
      <c r="G734" s="26"/>
      <c r="H734" s="8"/>
      <c r="I734" s="8"/>
      <c r="J734" s="8"/>
      <c r="K734" s="8"/>
      <c r="M734" s="80"/>
    </row>
    <row r="735" ht="15.75" customHeight="1">
      <c r="B735" s="8"/>
      <c r="C735" s="8"/>
      <c r="D735" s="8"/>
      <c r="E735" s="8"/>
      <c r="F735" s="8"/>
      <c r="G735" s="26"/>
      <c r="H735" s="8"/>
      <c r="I735" s="8"/>
      <c r="J735" s="8"/>
      <c r="K735" s="8"/>
      <c r="M735" s="80"/>
    </row>
    <row r="736" ht="15.75" customHeight="1">
      <c r="B736" s="8"/>
      <c r="C736" s="8"/>
      <c r="D736" s="8"/>
      <c r="E736" s="8"/>
      <c r="F736" s="8"/>
      <c r="G736" s="26"/>
      <c r="H736" s="8"/>
      <c r="I736" s="8"/>
      <c r="J736" s="8"/>
      <c r="K736" s="8"/>
      <c r="M736" s="80"/>
    </row>
    <row r="737" ht="15.75" customHeight="1">
      <c r="B737" s="8"/>
      <c r="C737" s="8"/>
      <c r="D737" s="8"/>
      <c r="E737" s="8"/>
      <c r="F737" s="8"/>
      <c r="G737" s="26"/>
      <c r="H737" s="8"/>
      <c r="I737" s="8"/>
      <c r="J737" s="8"/>
      <c r="K737" s="8"/>
      <c r="M737" s="80"/>
    </row>
    <row r="738" ht="15.75" customHeight="1">
      <c r="B738" s="8"/>
      <c r="C738" s="8"/>
      <c r="D738" s="8"/>
      <c r="E738" s="8"/>
      <c r="F738" s="8"/>
      <c r="G738" s="26"/>
      <c r="H738" s="8"/>
      <c r="I738" s="8"/>
      <c r="J738" s="8"/>
      <c r="K738" s="8"/>
      <c r="M738" s="80"/>
    </row>
    <row r="739" ht="15.75" customHeight="1">
      <c r="B739" s="8"/>
      <c r="C739" s="8"/>
      <c r="D739" s="8"/>
      <c r="E739" s="8"/>
      <c r="F739" s="8"/>
      <c r="G739" s="26"/>
      <c r="H739" s="8"/>
      <c r="I739" s="8"/>
      <c r="J739" s="8"/>
      <c r="K739" s="8"/>
      <c r="M739" s="80"/>
    </row>
    <row r="740" ht="15.75" customHeight="1">
      <c r="B740" s="8"/>
      <c r="C740" s="8"/>
      <c r="D740" s="8"/>
      <c r="E740" s="8"/>
      <c r="F740" s="8"/>
      <c r="G740" s="26"/>
      <c r="H740" s="8"/>
      <c r="I740" s="8"/>
      <c r="J740" s="8"/>
      <c r="K740" s="8"/>
      <c r="M740" s="80"/>
    </row>
    <row r="741" ht="15.75" customHeight="1">
      <c r="B741" s="8"/>
      <c r="C741" s="8"/>
      <c r="D741" s="8"/>
      <c r="E741" s="8"/>
      <c r="F741" s="8"/>
      <c r="G741" s="26"/>
      <c r="H741" s="8"/>
      <c r="I741" s="8"/>
      <c r="J741" s="8"/>
      <c r="K741" s="8"/>
      <c r="M741" s="80"/>
    </row>
    <row r="742" ht="15.75" customHeight="1">
      <c r="B742" s="8"/>
      <c r="C742" s="8"/>
      <c r="D742" s="8"/>
      <c r="E742" s="8"/>
      <c r="F742" s="8"/>
      <c r="G742" s="26"/>
      <c r="H742" s="8"/>
      <c r="I742" s="8"/>
      <c r="J742" s="8"/>
      <c r="K742" s="8"/>
      <c r="M742" s="80"/>
    </row>
    <row r="743" ht="15.75" customHeight="1">
      <c r="B743" s="8"/>
      <c r="C743" s="8"/>
      <c r="D743" s="8"/>
      <c r="E743" s="8"/>
      <c r="F743" s="8"/>
      <c r="G743" s="26"/>
      <c r="H743" s="8"/>
      <c r="I743" s="8"/>
      <c r="J743" s="8"/>
      <c r="K743" s="8"/>
      <c r="M743" s="80"/>
    </row>
    <row r="744" ht="15.75" customHeight="1">
      <c r="B744" s="8"/>
      <c r="C744" s="8"/>
      <c r="D744" s="8"/>
      <c r="E744" s="8"/>
      <c r="F744" s="8"/>
      <c r="G744" s="26"/>
      <c r="H744" s="8"/>
      <c r="I744" s="8"/>
      <c r="J744" s="8"/>
      <c r="K744" s="8"/>
      <c r="M744" s="80"/>
    </row>
    <row r="745" ht="15.75" customHeight="1">
      <c r="B745" s="8"/>
      <c r="C745" s="8"/>
      <c r="D745" s="8"/>
      <c r="E745" s="8"/>
      <c r="F745" s="8"/>
      <c r="G745" s="26"/>
      <c r="H745" s="8"/>
      <c r="I745" s="8"/>
      <c r="J745" s="8"/>
      <c r="K745" s="8"/>
      <c r="M745" s="80"/>
    </row>
    <row r="746" ht="15.75" customHeight="1">
      <c r="B746" s="8"/>
      <c r="C746" s="8"/>
      <c r="D746" s="8"/>
      <c r="E746" s="8"/>
      <c r="F746" s="8"/>
      <c r="G746" s="26"/>
      <c r="H746" s="8"/>
      <c r="I746" s="8"/>
      <c r="J746" s="8"/>
      <c r="K746" s="8"/>
      <c r="M746" s="80"/>
    </row>
    <row r="747" ht="15.75" customHeight="1">
      <c r="B747" s="8"/>
      <c r="C747" s="8"/>
      <c r="D747" s="8"/>
      <c r="E747" s="8"/>
      <c r="F747" s="8"/>
      <c r="G747" s="26"/>
      <c r="H747" s="8"/>
      <c r="I747" s="8"/>
      <c r="J747" s="8"/>
      <c r="K747" s="8"/>
      <c r="M747" s="80"/>
    </row>
    <row r="748" ht="15.75" customHeight="1">
      <c r="B748" s="8"/>
      <c r="C748" s="8"/>
      <c r="D748" s="8"/>
      <c r="E748" s="8"/>
      <c r="F748" s="8"/>
      <c r="G748" s="26"/>
      <c r="H748" s="8"/>
      <c r="I748" s="8"/>
      <c r="J748" s="8"/>
      <c r="K748" s="8"/>
      <c r="M748" s="80"/>
    </row>
    <row r="749" ht="15.75" customHeight="1">
      <c r="B749" s="8"/>
      <c r="C749" s="8"/>
      <c r="D749" s="8"/>
      <c r="E749" s="8"/>
      <c r="F749" s="8"/>
      <c r="G749" s="26"/>
      <c r="H749" s="8"/>
      <c r="I749" s="8"/>
      <c r="J749" s="8"/>
      <c r="K749" s="8"/>
      <c r="M749" s="80"/>
    </row>
    <row r="750" ht="15.75" customHeight="1">
      <c r="B750" s="8"/>
      <c r="C750" s="8"/>
      <c r="D750" s="8"/>
      <c r="E750" s="8"/>
      <c r="F750" s="8"/>
      <c r="G750" s="26"/>
      <c r="H750" s="8"/>
      <c r="I750" s="8"/>
      <c r="J750" s="8"/>
      <c r="K750" s="8"/>
      <c r="M750" s="80"/>
    </row>
    <row r="751" ht="15.75" customHeight="1">
      <c r="B751" s="8"/>
      <c r="C751" s="8"/>
      <c r="D751" s="8"/>
      <c r="E751" s="8"/>
      <c r="F751" s="8"/>
      <c r="G751" s="26"/>
      <c r="H751" s="8"/>
      <c r="I751" s="8"/>
      <c r="J751" s="8"/>
      <c r="K751" s="8"/>
      <c r="M751" s="80"/>
    </row>
    <row r="752" ht="15.75" customHeight="1">
      <c r="B752" s="8"/>
      <c r="C752" s="8"/>
      <c r="D752" s="8"/>
      <c r="E752" s="8"/>
      <c r="F752" s="8"/>
      <c r="G752" s="26"/>
      <c r="H752" s="8"/>
      <c r="I752" s="8"/>
      <c r="J752" s="8"/>
      <c r="K752" s="8"/>
      <c r="M752" s="80"/>
    </row>
    <row r="753" ht="15.75" customHeight="1">
      <c r="B753" s="8"/>
      <c r="C753" s="8"/>
      <c r="D753" s="8"/>
      <c r="E753" s="8"/>
      <c r="F753" s="8"/>
      <c r="G753" s="26"/>
      <c r="H753" s="8"/>
      <c r="I753" s="8"/>
      <c r="J753" s="8"/>
      <c r="K753" s="8"/>
      <c r="M753" s="80"/>
    </row>
    <row r="754" ht="15.75" customHeight="1">
      <c r="B754" s="8"/>
      <c r="C754" s="8"/>
      <c r="D754" s="8"/>
      <c r="E754" s="8"/>
      <c r="F754" s="8"/>
      <c r="G754" s="26"/>
      <c r="H754" s="8"/>
      <c r="I754" s="8"/>
      <c r="J754" s="8"/>
      <c r="K754" s="8"/>
      <c r="M754" s="80"/>
    </row>
    <row r="755" ht="15.75" customHeight="1">
      <c r="B755" s="8"/>
      <c r="C755" s="8"/>
      <c r="D755" s="8"/>
      <c r="E755" s="8"/>
      <c r="F755" s="8"/>
      <c r="G755" s="26"/>
      <c r="H755" s="8"/>
      <c r="I755" s="8"/>
      <c r="J755" s="8"/>
      <c r="K755" s="8"/>
      <c r="M755" s="80"/>
    </row>
    <row r="756" ht="15.75" customHeight="1">
      <c r="B756" s="8"/>
      <c r="C756" s="8"/>
      <c r="D756" s="8"/>
      <c r="E756" s="8"/>
      <c r="F756" s="8"/>
      <c r="G756" s="26"/>
      <c r="H756" s="8"/>
      <c r="I756" s="8"/>
      <c r="J756" s="8"/>
      <c r="K756" s="8"/>
      <c r="M756" s="80"/>
    </row>
    <row r="757" ht="15.75" customHeight="1">
      <c r="B757" s="8"/>
      <c r="C757" s="8"/>
      <c r="D757" s="8"/>
      <c r="E757" s="8"/>
      <c r="F757" s="8"/>
      <c r="G757" s="26"/>
      <c r="H757" s="8"/>
      <c r="I757" s="8"/>
      <c r="J757" s="8"/>
      <c r="K757" s="8"/>
      <c r="M757" s="80"/>
    </row>
    <row r="758" ht="15.75" customHeight="1">
      <c r="B758" s="8"/>
      <c r="C758" s="8"/>
      <c r="D758" s="8"/>
      <c r="E758" s="8"/>
      <c r="F758" s="8"/>
      <c r="G758" s="26"/>
      <c r="H758" s="8"/>
      <c r="I758" s="8"/>
      <c r="J758" s="8"/>
      <c r="K758" s="8"/>
      <c r="M758" s="80"/>
    </row>
    <row r="759" ht="15.75" customHeight="1">
      <c r="B759" s="8"/>
      <c r="C759" s="8"/>
      <c r="D759" s="8"/>
      <c r="E759" s="8"/>
      <c r="F759" s="8"/>
      <c r="G759" s="26"/>
      <c r="H759" s="8"/>
      <c r="I759" s="8"/>
      <c r="J759" s="8"/>
      <c r="K759" s="8"/>
      <c r="M759" s="80"/>
    </row>
    <row r="760" ht="15.75" customHeight="1">
      <c r="B760" s="8"/>
      <c r="C760" s="8"/>
      <c r="D760" s="8"/>
      <c r="E760" s="8"/>
      <c r="F760" s="8"/>
      <c r="G760" s="26"/>
      <c r="H760" s="8"/>
      <c r="I760" s="8"/>
      <c r="J760" s="8"/>
      <c r="K760" s="8"/>
      <c r="M760" s="80"/>
    </row>
    <row r="761" ht="15.75" customHeight="1">
      <c r="B761" s="8"/>
      <c r="C761" s="8"/>
      <c r="D761" s="8"/>
      <c r="E761" s="8"/>
      <c r="F761" s="8"/>
      <c r="G761" s="26"/>
      <c r="H761" s="8"/>
      <c r="I761" s="8"/>
      <c r="J761" s="8"/>
      <c r="K761" s="8"/>
      <c r="M761" s="80"/>
    </row>
    <row r="762" ht="15.75" customHeight="1">
      <c r="B762" s="8"/>
      <c r="C762" s="8"/>
      <c r="D762" s="8"/>
      <c r="E762" s="8"/>
      <c r="F762" s="8"/>
      <c r="G762" s="26"/>
      <c r="H762" s="8"/>
      <c r="I762" s="8"/>
      <c r="J762" s="8"/>
      <c r="K762" s="8"/>
      <c r="M762" s="80"/>
    </row>
    <row r="763" ht="15.75" customHeight="1">
      <c r="B763" s="8"/>
      <c r="C763" s="8"/>
      <c r="D763" s="8"/>
      <c r="E763" s="8"/>
      <c r="F763" s="8"/>
      <c r="G763" s="26"/>
      <c r="H763" s="8"/>
      <c r="I763" s="8"/>
      <c r="J763" s="8"/>
      <c r="K763" s="8"/>
      <c r="M763" s="80"/>
    </row>
    <row r="764" ht="15.75" customHeight="1">
      <c r="B764" s="8"/>
      <c r="C764" s="8"/>
      <c r="D764" s="8"/>
      <c r="E764" s="8"/>
      <c r="F764" s="8"/>
      <c r="G764" s="26"/>
      <c r="H764" s="8"/>
      <c r="I764" s="8"/>
      <c r="J764" s="8"/>
      <c r="K764" s="8"/>
      <c r="M764" s="80"/>
    </row>
    <row r="765" ht="15.75" customHeight="1">
      <c r="B765" s="8"/>
      <c r="C765" s="8"/>
      <c r="D765" s="8"/>
      <c r="E765" s="8"/>
      <c r="F765" s="8"/>
      <c r="G765" s="26"/>
      <c r="H765" s="8"/>
      <c r="I765" s="8"/>
      <c r="J765" s="8"/>
      <c r="K765" s="8"/>
      <c r="M765" s="80"/>
    </row>
    <row r="766" ht="15.75" customHeight="1">
      <c r="B766" s="8"/>
      <c r="C766" s="8"/>
      <c r="D766" s="8"/>
      <c r="E766" s="8"/>
      <c r="F766" s="8"/>
      <c r="G766" s="26"/>
      <c r="H766" s="8"/>
      <c r="I766" s="8"/>
      <c r="J766" s="8"/>
      <c r="K766" s="8"/>
      <c r="M766" s="80"/>
    </row>
    <row r="767" ht="15.75" customHeight="1">
      <c r="B767" s="8"/>
      <c r="C767" s="8"/>
      <c r="D767" s="8"/>
      <c r="E767" s="8"/>
      <c r="F767" s="8"/>
      <c r="G767" s="26"/>
      <c r="H767" s="8"/>
      <c r="I767" s="8"/>
      <c r="J767" s="8"/>
      <c r="K767" s="8"/>
      <c r="M767" s="80"/>
    </row>
    <row r="768" ht="15.75" customHeight="1">
      <c r="B768" s="8"/>
      <c r="C768" s="8"/>
      <c r="D768" s="8"/>
      <c r="E768" s="8"/>
      <c r="F768" s="8"/>
      <c r="G768" s="26"/>
      <c r="H768" s="8"/>
      <c r="I768" s="8"/>
      <c r="J768" s="8"/>
      <c r="K768" s="8"/>
      <c r="M768" s="80"/>
    </row>
    <row r="769" ht="15.75" customHeight="1">
      <c r="B769" s="8"/>
      <c r="C769" s="8"/>
      <c r="D769" s="8"/>
      <c r="E769" s="8"/>
      <c r="F769" s="8"/>
      <c r="G769" s="26"/>
      <c r="H769" s="8"/>
      <c r="I769" s="8"/>
      <c r="J769" s="8"/>
      <c r="K769" s="8"/>
      <c r="M769" s="80"/>
    </row>
    <row r="770" ht="15.75" customHeight="1">
      <c r="B770" s="8"/>
      <c r="C770" s="8"/>
      <c r="D770" s="8"/>
      <c r="E770" s="8"/>
      <c r="F770" s="8"/>
      <c r="G770" s="26"/>
      <c r="H770" s="8"/>
      <c r="I770" s="8"/>
      <c r="J770" s="8"/>
      <c r="K770" s="8"/>
      <c r="M770" s="80"/>
    </row>
    <row r="771" ht="15.75" customHeight="1">
      <c r="B771" s="8"/>
      <c r="C771" s="8"/>
      <c r="D771" s="8"/>
      <c r="E771" s="8"/>
      <c r="F771" s="8"/>
      <c r="G771" s="26"/>
      <c r="H771" s="8"/>
      <c r="I771" s="8"/>
      <c r="J771" s="8"/>
      <c r="K771" s="8"/>
      <c r="M771" s="80"/>
    </row>
    <row r="772" ht="15.75" customHeight="1">
      <c r="B772" s="8"/>
      <c r="C772" s="8"/>
      <c r="D772" s="8"/>
      <c r="E772" s="8"/>
      <c r="F772" s="8"/>
      <c r="G772" s="26"/>
      <c r="H772" s="8"/>
      <c r="I772" s="8"/>
      <c r="J772" s="8"/>
      <c r="K772" s="8"/>
      <c r="M772" s="80"/>
    </row>
    <row r="773" ht="15.75" customHeight="1">
      <c r="B773" s="8"/>
      <c r="C773" s="8"/>
      <c r="D773" s="8"/>
      <c r="E773" s="8"/>
      <c r="F773" s="8"/>
      <c r="G773" s="26"/>
      <c r="H773" s="8"/>
      <c r="I773" s="8"/>
      <c r="J773" s="8"/>
      <c r="K773" s="8"/>
      <c r="M773" s="80"/>
    </row>
    <row r="774" ht="15.75" customHeight="1">
      <c r="B774" s="8"/>
      <c r="C774" s="8"/>
      <c r="D774" s="8"/>
      <c r="E774" s="8"/>
      <c r="F774" s="8"/>
      <c r="G774" s="26"/>
      <c r="H774" s="8"/>
      <c r="I774" s="8"/>
      <c r="J774" s="8"/>
      <c r="K774" s="8"/>
      <c r="M774" s="80"/>
    </row>
    <row r="775" ht="15.75" customHeight="1">
      <c r="B775" s="8"/>
      <c r="C775" s="8"/>
      <c r="D775" s="8"/>
      <c r="E775" s="8"/>
      <c r="F775" s="8"/>
      <c r="G775" s="26"/>
      <c r="H775" s="8"/>
      <c r="I775" s="8"/>
      <c r="J775" s="8"/>
      <c r="K775" s="8"/>
      <c r="M775" s="80"/>
    </row>
    <row r="776" ht="15.75" customHeight="1">
      <c r="B776" s="8"/>
      <c r="C776" s="8"/>
      <c r="D776" s="8"/>
      <c r="E776" s="8"/>
      <c r="F776" s="8"/>
      <c r="G776" s="26"/>
      <c r="H776" s="8"/>
      <c r="I776" s="8"/>
      <c r="J776" s="8"/>
      <c r="K776" s="8"/>
      <c r="M776" s="80"/>
    </row>
    <row r="777" ht="15.75" customHeight="1">
      <c r="B777" s="8"/>
      <c r="C777" s="8"/>
      <c r="D777" s="8"/>
      <c r="E777" s="8"/>
      <c r="F777" s="8"/>
      <c r="G777" s="26"/>
      <c r="H777" s="8"/>
      <c r="I777" s="8"/>
      <c r="J777" s="8"/>
      <c r="K777" s="8"/>
      <c r="M777" s="80"/>
    </row>
    <row r="778" ht="15.75" customHeight="1">
      <c r="B778" s="8"/>
      <c r="C778" s="8"/>
      <c r="D778" s="8"/>
      <c r="E778" s="8"/>
      <c r="F778" s="8"/>
      <c r="G778" s="26"/>
      <c r="H778" s="8"/>
      <c r="I778" s="8"/>
      <c r="J778" s="8"/>
      <c r="K778" s="8"/>
      <c r="M778" s="80"/>
    </row>
    <row r="779" ht="15.75" customHeight="1">
      <c r="B779" s="8"/>
      <c r="C779" s="8"/>
      <c r="D779" s="8"/>
      <c r="E779" s="8"/>
      <c r="F779" s="8"/>
      <c r="G779" s="26"/>
      <c r="H779" s="8"/>
      <c r="I779" s="8"/>
      <c r="J779" s="8"/>
      <c r="K779" s="8"/>
      <c r="M779" s="80"/>
    </row>
    <row r="780" ht="15.75" customHeight="1">
      <c r="B780" s="8"/>
      <c r="C780" s="8"/>
      <c r="D780" s="8"/>
      <c r="E780" s="8"/>
      <c r="F780" s="8"/>
      <c r="G780" s="26"/>
      <c r="H780" s="8"/>
      <c r="I780" s="8"/>
      <c r="J780" s="8"/>
      <c r="K780" s="8"/>
      <c r="M780" s="80"/>
    </row>
    <row r="781" ht="15.75" customHeight="1">
      <c r="B781" s="8"/>
      <c r="C781" s="8"/>
      <c r="D781" s="8"/>
      <c r="E781" s="8"/>
      <c r="F781" s="8"/>
      <c r="G781" s="26"/>
      <c r="H781" s="8"/>
      <c r="I781" s="8"/>
      <c r="J781" s="8"/>
      <c r="K781" s="8"/>
      <c r="M781" s="80"/>
    </row>
    <row r="782" ht="15.75" customHeight="1">
      <c r="B782" s="8"/>
      <c r="C782" s="8"/>
      <c r="D782" s="8"/>
      <c r="E782" s="8"/>
      <c r="F782" s="8"/>
      <c r="G782" s="26"/>
      <c r="H782" s="8"/>
      <c r="I782" s="8"/>
      <c r="J782" s="8"/>
      <c r="K782" s="8"/>
      <c r="M782" s="80"/>
    </row>
    <row r="783" ht="15.75" customHeight="1">
      <c r="B783" s="8"/>
      <c r="C783" s="8"/>
      <c r="D783" s="8"/>
      <c r="E783" s="8"/>
      <c r="F783" s="8"/>
      <c r="G783" s="26"/>
      <c r="H783" s="8"/>
      <c r="I783" s="8"/>
      <c r="J783" s="8"/>
      <c r="K783" s="8"/>
      <c r="M783" s="80"/>
    </row>
    <row r="784" ht="15.75" customHeight="1">
      <c r="B784" s="8"/>
      <c r="C784" s="8"/>
      <c r="D784" s="8"/>
      <c r="E784" s="8"/>
      <c r="F784" s="8"/>
      <c r="G784" s="26"/>
      <c r="H784" s="8"/>
      <c r="I784" s="8"/>
      <c r="J784" s="8"/>
      <c r="K784" s="8"/>
      <c r="M784" s="80"/>
    </row>
    <row r="785" ht="15.75" customHeight="1">
      <c r="B785" s="8"/>
      <c r="C785" s="8"/>
      <c r="D785" s="8"/>
      <c r="E785" s="8"/>
      <c r="F785" s="8"/>
      <c r="G785" s="26"/>
      <c r="H785" s="8"/>
      <c r="I785" s="8"/>
      <c r="J785" s="8"/>
      <c r="K785" s="8"/>
      <c r="M785" s="80"/>
    </row>
    <row r="786" ht="15.75" customHeight="1">
      <c r="B786" s="8"/>
      <c r="C786" s="8"/>
      <c r="D786" s="8"/>
      <c r="E786" s="8"/>
      <c r="F786" s="8"/>
      <c r="G786" s="26"/>
      <c r="H786" s="8"/>
      <c r="I786" s="8"/>
      <c r="J786" s="8"/>
      <c r="K786" s="8"/>
      <c r="M786" s="80"/>
    </row>
    <row r="787" ht="15.75" customHeight="1">
      <c r="B787" s="8"/>
      <c r="C787" s="8"/>
      <c r="D787" s="8"/>
      <c r="E787" s="8"/>
      <c r="F787" s="8"/>
      <c r="G787" s="26"/>
      <c r="H787" s="8"/>
      <c r="I787" s="8"/>
      <c r="J787" s="8"/>
      <c r="K787" s="8"/>
      <c r="M787" s="80"/>
    </row>
    <row r="788" ht="15.75" customHeight="1">
      <c r="B788" s="8"/>
      <c r="C788" s="8"/>
      <c r="D788" s="8"/>
      <c r="E788" s="8"/>
      <c r="F788" s="8"/>
      <c r="G788" s="26"/>
      <c r="H788" s="8"/>
      <c r="I788" s="8"/>
      <c r="J788" s="8"/>
      <c r="K788" s="8"/>
      <c r="M788" s="80"/>
    </row>
    <row r="789" ht="15.75" customHeight="1">
      <c r="B789" s="8"/>
      <c r="C789" s="8"/>
      <c r="D789" s="8"/>
      <c r="E789" s="8"/>
      <c r="F789" s="8"/>
      <c r="G789" s="26"/>
      <c r="H789" s="8"/>
      <c r="I789" s="8"/>
      <c r="J789" s="8"/>
      <c r="K789" s="8"/>
      <c r="M789" s="80"/>
    </row>
    <row r="790" ht="15.75" customHeight="1">
      <c r="B790" s="8"/>
      <c r="C790" s="8"/>
      <c r="D790" s="8"/>
      <c r="E790" s="8"/>
      <c r="F790" s="8"/>
      <c r="G790" s="26"/>
      <c r="H790" s="8"/>
      <c r="I790" s="8"/>
      <c r="J790" s="8"/>
      <c r="K790" s="8"/>
      <c r="M790" s="80"/>
    </row>
    <row r="791" ht="15.75" customHeight="1">
      <c r="B791" s="8"/>
      <c r="C791" s="8"/>
      <c r="D791" s="8"/>
      <c r="E791" s="8"/>
      <c r="F791" s="8"/>
      <c r="G791" s="26"/>
      <c r="H791" s="8"/>
      <c r="I791" s="8"/>
      <c r="J791" s="8"/>
      <c r="K791" s="8"/>
      <c r="M791" s="80"/>
    </row>
    <row r="792" ht="15.75" customHeight="1">
      <c r="B792" s="8"/>
      <c r="C792" s="8"/>
      <c r="D792" s="8"/>
      <c r="E792" s="8"/>
      <c r="F792" s="8"/>
      <c r="G792" s="26"/>
      <c r="H792" s="8"/>
      <c r="I792" s="8"/>
      <c r="J792" s="8"/>
      <c r="K792" s="8"/>
      <c r="M792" s="80"/>
    </row>
    <row r="793" ht="15.75" customHeight="1">
      <c r="B793" s="8"/>
      <c r="C793" s="8"/>
      <c r="D793" s="8"/>
      <c r="E793" s="8"/>
      <c r="F793" s="8"/>
      <c r="G793" s="26"/>
      <c r="H793" s="8"/>
      <c r="I793" s="8"/>
      <c r="J793" s="8"/>
      <c r="K793" s="8"/>
      <c r="M793" s="80"/>
    </row>
    <row r="794" ht="15.75" customHeight="1">
      <c r="B794" s="8"/>
      <c r="C794" s="8"/>
      <c r="D794" s="8"/>
      <c r="E794" s="8"/>
      <c r="F794" s="8"/>
      <c r="G794" s="26"/>
      <c r="H794" s="8"/>
      <c r="I794" s="8"/>
      <c r="J794" s="8"/>
      <c r="K794" s="8"/>
      <c r="M794" s="80"/>
    </row>
    <row r="795" ht="15.75" customHeight="1">
      <c r="B795" s="8"/>
      <c r="C795" s="8"/>
      <c r="D795" s="8"/>
      <c r="E795" s="8"/>
      <c r="F795" s="8"/>
      <c r="G795" s="26"/>
      <c r="H795" s="8"/>
      <c r="I795" s="8"/>
      <c r="J795" s="8"/>
      <c r="K795" s="8"/>
      <c r="M795" s="80"/>
    </row>
    <row r="796" ht="15.75" customHeight="1">
      <c r="B796" s="8"/>
      <c r="C796" s="8"/>
      <c r="D796" s="8"/>
      <c r="E796" s="8"/>
      <c r="F796" s="8"/>
      <c r="G796" s="26"/>
      <c r="H796" s="8"/>
      <c r="I796" s="8"/>
      <c r="J796" s="8"/>
      <c r="K796" s="8"/>
      <c r="M796" s="80"/>
    </row>
    <row r="797" ht="15.75" customHeight="1">
      <c r="B797" s="8"/>
      <c r="C797" s="8"/>
      <c r="D797" s="8"/>
      <c r="E797" s="8"/>
      <c r="F797" s="8"/>
      <c r="G797" s="26"/>
      <c r="H797" s="8"/>
      <c r="I797" s="8"/>
      <c r="J797" s="8"/>
      <c r="K797" s="8"/>
      <c r="M797" s="80"/>
    </row>
    <row r="798" ht="15.75" customHeight="1">
      <c r="B798" s="8"/>
      <c r="C798" s="8"/>
      <c r="D798" s="8"/>
      <c r="E798" s="8"/>
      <c r="F798" s="8"/>
      <c r="G798" s="26"/>
      <c r="H798" s="8"/>
      <c r="I798" s="8"/>
      <c r="J798" s="8"/>
      <c r="K798" s="8"/>
      <c r="M798" s="80"/>
    </row>
    <row r="799" ht="15.75" customHeight="1">
      <c r="B799" s="8"/>
      <c r="C799" s="8"/>
      <c r="D799" s="8"/>
      <c r="E799" s="8"/>
      <c r="F799" s="8"/>
      <c r="G799" s="26"/>
      <c r="H799" s="8"/>
      <c r="I799" s="8"/>
      <c r="J799" s="8"/>
      <c r="K799" s="8"/>
      <c r="M799" s="80"/>
    </row>
    <row r="800" ht="15.75" customHeight="1">
      <c r="B800" s="8"/>
      <c r="C800" s="8"/>
      <c r="D800" s="8"/>
      <c r="E800" s="8"/>
      <c r="F800" s="8"/>
      <c r="G800" s="26"/>
      <c r="H800" s="8"/>
      <c r="I800" s="8"/>
      <c r="J800" s="8"/>
      <c r="K800" s="8"/>
      <c r="M800" s="80"/>
    </row>
    <row r="801" ht="15.75" customHeight="1">
      <c r="B801" s="8"/>
      <c r="C801" s="8"/>
      <c r="D801" s="8"/>
      <c r="E801" s="8"/>
      <c r="F801" s="8"/>
      <c r="G801" s="26"/>
      <c r="H801" s="8"/>
      <c r="I801" s="8"/>
      <c r="J801" s="8"/>
      <c r="K801" s="8"/>
      <c r="M801" s="80"/>
    </row>
    <row r="802" ht="15.75" customHeight="1">
      <c r="B802" s="8"/>
      <c r="C802" s="8"/>
      <c r="D802" s="8"/>
      <c r="E802" s="8"/>
      <c r="F802" s="8"/>
      <c r="G802" s="26"/>
      <c r="H802" s="8"/>
      <c r="I802" s="8"/>
      <c r="J802" s="8"/>
      <c r="K802" s="8"/>
      <c r="M802" s="80"/>
    </row>
    <row r="803" ht="15.75" customHeight="1">
      <c r="B803" s="8"/>
      <c r="C803" s="8"/>
      <c r="D803" s="8"/>
      <c r="E803" s="8"/>
      <c r="F803" s="8"/>
      <c r="G803" s="26"/>
      <c r="H803" s="8"/>
      <c r="I803" s="8"/>
      <c r="J803" s="8"/>
      <c r="K803" s="8"/>
      <c r="M803" s="80"/>
    </row>
    <row r="804" ht="15.75" customHeight="1">
      <c r="B804" s="8"/>
      <c r="C804" s="8"/>
      <c r="D804" s="8"/>
      <c r="E804" s="8"/>
      <c r="F804" s="8"/>
      <c r="G804" s="26"/>
      <c r="H804" s="8"/>
      <c r="I804" s="8"/>
      <c r="J804" s="8"/>
      <c r="K804" s="8"/>
      <c r="M804" s="80"/>
    </row>
    <row r="805" ht="15.75" customHeight="1">
      <c r="B805" s="8"/>
      <c r="C805" s="8"/>
      <c r="D805" s="8"/>
      <c r="E805" s="8"/>
      <c r="F805" s="8"/>
      <c r="G805" s="26"/>
      <c r="H805" s="8"/>
      <c r="I805" s="8"/>
      <c r="J805" s="8"/>
      <c r="K805" s="8"/>
      <c r="M805" s="80"/>
    </row>
    <row r="806" ht="15.75" customHeight="1">
      <c r="B806" s="8"/>
      <c r="C806" s="8"/>
      <c r="D806" s="8"/>
      <c r="E806" s="8"/>
      <c r="F806" s="8"/>
      <c r="G806" s="26"/>
      <c r="H806" s="8"/>
      <c r="I806" s="8"/>
      <c r="J806" s="8"/>
      <c r="K806" s="8"/>
      <c r="M806" s="80"/>
    </row>
    <row r="807" ht="15.75" customHeight="1">
      <c r="B807" s="8"/>
      <c r="C807" s="8"/>
      <c r="D807" s="8"/>
      <c r="E807" s="8"/>
      <c r="F807" s="8"/>
      <c r="G807" s="26"/>
      <c r="H807" s="8"/>
      <c r="I807" s="8"/>
      <c r="J807" s="8"/>
      <c r="K807" s="8"/>
      <c r="M807" s="80"/>
    </row>
    <row r="808" ht="15.75" customHeight="1">
      <c r="B808" s="8"/>
      <c r="C808" s="8"/>
      <c r="D808" s="8"/>
      <c r="E808" s="8"/>
      <c r="F808" s="8"/>
      <c r="G808" s="26"/>
      <c r="H808" s="8"/>
      <c r="I808" s="8"/>
      <c r="J808" s="8"/>
      <c r="K808" s="8"/>
      <c r="M808" s="80"/>
    </row>
    <row r="809" ht="15.75" customHeight="1">
      <c r="B809" s="8"/>
      <c r="C809" s="8"/>
      <c r="D809" s="8"/>
      <c r="E809" s="8"/>
      <c r="F809" s="8"/>
      <c r="G809" s="26"/>
      <c r="H809" s="8"/>
      <c r="I809" s="8"/>
      <c r="J809" s="8"/>
      <c r="K809" s="8"/>
      <c r="M809" s="80"/>
    </row>
    <row r="810" ht="15.75" customHeight="1">
      <c r="B810" s="8"/>
      <c r="C810" s="8"/>
      <c r="D810" s="8"/>
      <c r="E810" s="8"/>
      <c r="F810" s="8"/>
      <c r="G810" s="26"/>
      <c r="H810" s="8"/>
      <c r="I810" s="8"/>
      <c r="J810" s="8"/>
      <c r="K810" s="8"/>
      <c r="M810" s="80"/>
    </row>
    <row r="811" ht="15.75" customHeight="1">
      <c r="B811" s="8"/>
      <c r="C811" s="8"/>
      <c r="D811" s="8"/>
      <c r="E811" s="8"/>
      <c r="F811" s="8"/>
      <c r="G811" s="26"/>
      <c r="H811" s="8"/>
      <c r="I811" s="8"/>
      <c r="J811" s="8"/>
      <c r="K811" s="8"/>
      <c r="M811" s="80"/>
    </row>
    <row r="812" ht="15.75" customHeight="1">
      <c r="B812" s="8"/>
      <c r="C812" s="8"/>
      <c r="D812" s="8"/>
      <c r="E812" s="8"/>
      <c r="F812" s="8"/>
      <c r="G812" s="26"/>
      <c r="H812" s="8"/>
      <c r="I812" s="8"/>
      <c r="J812" s="8"/>
      <c r="K812" s="8"/>
      <c r="M812" s="80"/>
    </row>
    <row r="813" ht="15.75" customHeight="1">
      <c r="B813" s="8"/>
      <c r="C813" s="8"/>
      <c r="D813" s="8"/>
      <c r="E813" s="8"/>
      <c r="F813" s="8"/>
      <c r="G813" s="26"/>
      <c r="H813" s="8"/>
      <c r="I813" s="8"/>
      <c r="J813" s="8"/>
      <c r="K813" s="8"/>
      <c r="M813" s="80"/>
    </row>
    <row r="814" ht="15.75" customHeight="1">
      <c r="B814" s="8"/>
      <c r="C814" s="8"/>
      <c r="D814" s="8"/>
      <c r="E814" s="8"/>
      <c r="F814" s="8"/>
      <c r="G814" s="26"/>
      <c r="H814" s="8"/>
      <c r="I814" s="8"/>
      <c r="J814" s="8"/>
      <c r="K814" s="8"/>
      <c r="M814" s="80"/>
    </row>
    <row r="815" ht="15.75" customHeight="1">
      <c r="B815" s="8"/>
      <c r="C815" s="8"/>
      <c r="D815" s="8"/>
      <c r="E815" s="8"/>
      <c r="F815" s="8"/>
      <c r="G815" s="26"/>
      <c r="H815" s="8"/>
      <c r="I815" s="8"/>
      <c r="J815" s="8"/>
      <c r="K815" s="8"/>
      <c r="M815" s="80"/>
    </row>
    <row r="816" ht="15.75" customHeight="1">
      <c r="B816" s="8"/>
      <c r="C816" s="8"/>
      <c r="D816" s="8"/>
      <c r="E816" s="8"/>
      <c r="F816" s="8"/>
      <c r="G816" s="26"/>
      <c r="H816" s="8"/>
      <c r="I816" s="8"/>
      <c r="J816" s="8"/>
      <c r="K816" s="8"/>
      <c r="M816" s="80"/>
    </row>
    <row r="817" ht="15.75" customHeight="1">
      <c r="B817" s="8"/>
      <c r="C817" s="8"/>
      <c r="D817" s="8"/>
      <c r="E817" s="8"/>
      <c r="F817" s="8"/>
      <c r="G817" s="26"/>
      <c r="H817" s="8"/>
      <c r="I817" s="8"/>
      <c r="J817" s="8"/>
      <c r="K817" s="8"/>
      <c r="M817" s="80"/>
    </row>
    <row r="818" ht="15.75" customHeight="1">
      <c r="B818" s="8"/>
      <c r="C818" s="8"/>
      <c r="D818" s="8"/>
      <c r="E818" s="8"/>
      <c r="F818" s="8"/>
      <c r="G818" s="26"/>
      <c r="H818" s="8"/>
      <c r="I818" s="8"/>
      <c r="J818" s="8"/>
      <c r="K818" s="8"/>
      <c r="M818" s="80"/>
    </row>
    <row r="819" ht="15.75" customHeight="1">
      <c r="B819" s="8"/>
      <c r="C819" s="8"/>
      <c r="D819" s="8"/>
      <c r="E819" s="8"/>
      <c r="F819" s="8"/>
      <c r="G819" s="26"/>
      <c r="H819" s="8"/>
      <c r="I819" s="8"/>
      <c r="J819" s="8"/>
      <c r="K819" s="8"/>
      <c r="M819" s="80"/>
    </row>
    <row r="820" ht="15.75" customHeight="1">
      <c r="B820" s="8"/>
      <c r="C820" s="8"/>
      <c r="D820" s="8"/>
      <c r="E820" s="8"/>
      <c r="F820" s="8"/>
      <c r="G820" s="26"/>
      <c r="H820" s="8"/>
      <c r="I820" s="8"/>
      <c r="J820" s="8"/>
      <c r="K820" s="8"/>
      <c r="M820" s="80"/>
    </row>
    <row r="821" ht="15.75" customHeight="1">
      <c r="B821" s="8"/>
      <c r="C821" s="8"/>
      <c r="D821" s="8"/>
      <c r="E821" s="8"/>
      <c r="F821" s="8"/>
      <c r="G821" s="26"/>
      <c r="H821" s="8"/>
      <c r="I821" s="8"/>
      <c r="J821" s="8"/>
      <c r="K821" s="8"/>
      <c r="M821" s="80"/>
    </row>
    <row r="822" ht="15.75" customHeight="1">
      <c r="B822" s="8"/>
      <c r="C822" s="8"/>
      <c r="D822" s="8"/>
      <c r="E822" s="8"/>
      <c r="F822" s="8"/>
      <c r="G822" s="26"/>
      <c r="H822" s="8"/>
      <c r="I822" s="8"/>
      <c r="J822" s="8"/>
      <c r="K822" s="8"/>
      <c r="M822" s="80"/>
    </row>
    <row r="823" ht="15.75" customHeight="1">
      <c r="B823" s="8"/>
      <c r="C823" s="8"/>
      <c r="D823" s="8"/>
      <c r="E823" s="8"/>
      <c r="F823" s="8"/>
      <c r="G823" s="26"/>
      <c r="H823" s="8"/>
      <c r="I823" s="8"/>
      <c r="J823" s="8"/>
      <c r="K823" s="8"/>
      <c r="M823" s="80"/>
    </row>
    <row r="824" ht="15.75" customHeight="1">
      <c r="B824" s="8"/>
      <c r="C824" s="8"/>
      <c r="D824" s="8"/>
      <c r="E824" s="8"/>
      <c r="F824" s="8"/>
      <c r="G824" s="26"/>
      <c r="H824" s="8"/>
      <c r="I824" s="8"/>
      <c r="J824" s="8"/>
      <c r="K824" s="8"/>
      <c r="M824" s="80"/>
    </row>
    <row r="825" ht="15.75" customHeight="1">
      <c r="B825" s="8"/>
      <c r="C825" s="8"/>
      <c r="D825" s="8"/>
      <c r="E825" s="8"/>
      <c r="F825" s="8"/>
      <c r="G825" s="26"/>
      <c r="H825" s="8"/>
      <c r="I825" s="8"/>
      <c r="J825" s="8"/>
      <c r="K825" s="8"/>
      <c r="M825" s="80"/>
    </row>
    <row r="826" ht="15.75" customHeight="1">
      <c r="B826" s="8"/>
      <c r="C826" s="8"/>
      <c r="D826" s="8"/>
      <c r="E826" s="8"/>
      <c r="F826" s="8"/>
      <c r="G826" s="26"/>
      <c r="H826" s="8"/>
      <c r="I826" s="8"/>
      <c r="J826" s="8"/>
      <c r="K826" s="8"/>
      <c r="M826" s="80"/>
    </row>
    <row r="827" ht="15.75" customHeight="1">
      <c r="B827" s="8"/>
      <c r="C827" s="8"/>
      <c r="D827" s="8"/>
      <c r="E827" s="8"/>
      <c r="F827" s="8"/>
      <c r="G827" s="26"/>
      <c r="H827" s="8"/>
      <c r="I827" s="8"/>
      <c r="J827" s="8"/>
      <c r="K827" s="8"/>
      <c r="M827" s="80"/>
    </row>
    <row r="828" ht="15.75" customHeight="1">
      <c r="B828" s="8"/>
      <c r="C828" s="8"/>
      <c r="D828" s="8"/>
      <c r="E828" s="8"/>
      <c r="F828" s="8"/>
      <c r="G828" s="26"/>
      <c r="H828" s="8"/>
      <c r="I828" s="8"/>
      <c r="J828" s="8"/>
      <c r="K828" s="8"/>
      <c r="M828" s="80"/>
    </row>
    <row r="829" ht="15.75" customHeight="1">
      <c r="B829" s="8"/>
      <c r="C829" s="8"/>
      <c r="D829" s="8"/>
      <c r="E829" s="8"/>
      <c r="F829" s="8"/>
      <c r="G829" s="26"/>
      <c r="H829" s="8"/>
      <c r="I829" s="8"/>
      <c r="J829" s="8"/>
      <c r="K829" s="8"/>
      <c r="M829" s="80"/>
    </row>
    <row r="830" ht="15.75" customHeight="1">
      <c r="B830" s="8"/>
      <c r="C830" s="8"/>
      <c r="D830" s="8"/>
      <c r="E830" s="8"/>
      <c r="F830" s="8"/>
      <c r="G830" s="26"/>
      <c r="H830" s="8"/>
      <c r="I830" s="8"/>
      <c r="J830" s="8"/>
      <c r="K830" s="8"/>
      <c r="M830" s="80"/>
    </row>
    <row r="831" ht="15.75" customHeight="1">
      <c r="B831" s="8"/>
      <c r="C831" s="8"/>
      <c r="D831" s="8"/>
      <c r="E831" s="8"/>
      <c r="F831" s="8"/>
      <c r="G831" s="26"/>
      <c r="H831" s="8"/>
      <c r="I831" s="8"/>
      <c r="J831" s="8"/>
      <c r="K831" s="8"/>
      <c r="M831" s="80"/>
    </row>
    <row r="832" ht="15.75" customHeight="1">
      <c r="B832" s="8"/>
      <c r="C832" s="8"/>
      <c r="D832" s="8"/>
      <c r="E832" s="8"/>
      <c r="F832" s="8"/>
      <c r="G832" s="26"/>
      <c r="H832" s="8"/>
      <c r="I832" s="8"/>
      <c r="J832" s="8"/>
      <c r="K832" s="8"/>
      <c r="M832" s="80"/>
    </row>
    <row r="833" ht="15.75" customHeight="1">
      <c r="B833" s="8"/>
      <c r="C833" s="8"/>
      <c r="D833" s="8"/>
      <c r="E833" s="8"/>
      <c r="F833" s="8"/>
      <c r="G833" s="26"/>
      <c r="H833" s="8"/>
      <c r="I833" s="8"/>
      <c r="J833" s="8"/>
      <c r="K833" s="8"/>
      <c r="M833" s="80"/>
    </row>
    <row r="834" ht="15.75" customHeight="1">
      <c r="B834" s="8"/>
      <c r="C834" s="8"/>
      <c r="D834" s="8"/>
      <c r="E834" s="8"/>
      <c r="F834" s="8"/>
      <c r="G834" s="26"/>
      <c r="H834" s="8"/>
      <c r="I834" s="8"/>
      <c r="J834" s="8"/>
      <c r="K834" s="8"/>
      <c r="M834" s="80"/>
    </row>
    <row r="835" ht="15.75" customHeight="1">
      <c r="B835" s="8"/>
      <c r="C835" s="8"/>
      <c r="D835" s="8"/>
      <c r="E835" s="8"/>
      <c r="F835" s="8"/>
      <c r="G835" s="26"/>
      <c r="H835" s="8"/>
      <c r="I835" s="8"/>
      <c r="J835" s="8"/>
      <c r="K835" s="8"/>
      <c r="M835" s="80"/>
    </row>
    <row r="836" ht="15.75" customHeight="1">
      <c r="B836" s="8"/>
      <c r="C836" s="8"/>
      <c r="D836" s="8"/>
      <c r="E836" s="8"/>
      <c r="F836" s="8"/>
      <c r="G836" s="26"/>
      <c r="H836" s="8"/>
      <c r="I836" s="8"/>
      <c r="J836" s="8"/>
      <c r="K836" s="8"/>
      <c r="M836" s="80"/>
    </row>
    <row r="837" ht="15.75" customHeight="1">
      <c r="B837" s="8"/>
      <c r="C837" s="8"/>
      <c r="D837" s="8"/>
      <c r="E837" s="8"/>
      <c r="F837" s="8"/>
      <c r="G837" s="26"/>
      <c r="H837" s="8"/>
      <c r="I837" s="8"/>
      <c r="J837" s="8"/>
      <c r="K837" s="8"/>
      <c r="M837" s="80"/>
    </row>
    <row r="838" ht="15.75" customHeight="1">
      <c r="B838" s="8"/>
      <c r="C838" s="8"/>
      <c r="D838" s="8"/>
      <c r="E838" s="8"/>
      <c r="F838" s="8"/>
      <c r="G838" s="26"/>
      <c r="H838" s="8"/>
      <c r="I838" s="8"/>
      <c r="J838" s="8"/>
      <c r="K838" s="8"/>
      <c r="M838" s="80"/>
    </row>
    <row r="839" ht="15.75" customHeight="1">
      <c r="B839" s="8"/>
      <c r="C839" s="8"/>
      <c r="D839" s="8"/>
      <c r="E839" s="8"/>
      <c r="F839" s="8"/>
      <c r="G839" s="26"/>
      <c r="H839" s="8"/>
      <c r="I839" s="8"/>
      <c r="J839" s="8"/>
      <c r="K839" s="8"/>
      <c r="M839" s="80"/>
    </row>
    <row r="840" ht="15.75" customHeight="1">
      <c r="B840" s="8"/>
      <c r="C840" s="8"/>
      <c r="D840" s="8"/>
      <c r="E840" s="8"/>
      <c r="F840" s="8"/>
      <c r="G840" s="26"/>
      <c r="H840" s="8"/>
      <c r="I840" s="8"/>
      <c r="J840" s="8"/>
      <c r="K840" s="8"/>
      <c r="M840" s="80"/>
    </row>
    <row r="841" ht="15.75" customHeight="1">
      <c r="B841" s="8"/>
      <c r="C841" s="8"/>
      <c r="D841" s="8"/>
      <c r="E841" s="8"/>
      <c r="F841" s="8"/>
      <c r="G841" s="26"/>
      <c r="H841" s="8"/>
      <c r="I841" s="8"/>
      <c r="J841" s="8"/>
      <c r="K841" s="8"/>
      <c r="M841" s="80"/>
    </row>
    <row r="842" ht="15.75" customHeight="1">
      <c r="B842" s="8"/>
      <c r="C842" s="8"/>
      <c r="D842" s="8"/>
      <c r="E842" s="8"/>
      <c r="F842" s="8"/>
      <c r="G842" s="26"/>
      <c r="H842" s="8"/>
      <c r="I842" s="8"/>
      <c r="J842" s="8"/>
      <c r="K842" s="8"/>
      <c r="M842" s="80"/>
    </row>
    <row r="843" ht="15.75" customHeight="1">
      <c r="B843" s="8"/>
      <c r="C843" s="8"/>
      <c r="D843" s="8"/>
      <c r="E843" s="8"/>
      <c r="F843" s="8"/>
      <c r="G843" s="26"/>
      <c r="H843" s="8"/>
      <c r="I843" s="8"/>
      <c r="J843" s="8"/>
      <c r="K843" s="8"/>
      <c r="M843" s="80"/>
    </row>
    <row r="844" ht="15.75" customHeight="1">
      <c r="B844" s="8"/>
      <c r="C844" s="8"/>
      <c r="D844" s="8"/>
      <c r="E844" s="8"/>
      <c r="F844" s="8"/>
      <c r="G844" s="26"/>
      <c r="H844" s="8"/>
      <c r="I844" s="8"/>
      <c r="J844" s="8"/>
      <c r="K844" s="8"/>
      <c r="M844" s="80"/>
    </row>
    <row r="845" ht="15.75" customHeight="1">
      <c r="B845" s="8"/>
      <c r="C845" s="8"/>
      <c r="D845" s="8"/>
      <c r="E845" s="8"/>
      <c r="F845" s="8"/>
      <c r="G845" s="26"/>
      <c r="H845" s="8"/>
      <c r="I845" s="8"/>
      <c r="J845" s="8"/>
      <c r="K845" s="8"/>
      <c r="M845" s="80"/>
    </row>
    <row r="846" ht="15.75" customHeight="1">
      <c r="B846" s="8"/>
      <c r="C846" s="8"/>
      <c r="D846" s="8"/>
      <c r="E846" s="8"/>
      <c r="F846" s="8"/>
      <c r="G846" s="26"/>
      <c r="H846" s="8"/>
      <c r="I846" s="8"/>
      <c r="J846" s="8"/>
      <c r="K846" s="8"/>
      <c r="M846" s="80"/>
    </row>
    <row r="847" ht="15.75" customHeight="1">
      <c r="B847" s="8"/>
      <c r="C847" s="8"/>
      <c r="D847" s="8"/>
      <c r="E847" s="8"/>
      <c r="F847" s="8"/>
      <c r="G847" s="26"/>
      <c r="H847" s="8"/>
      <c r="I847" s="8"/>
      <c r="J847" s="8"/>
      <c r="K847" s="8"/>
      <c r="M847" s="80"/>
    </row>
    <row r="848" ht="15.75" customHeight="1">
      <c r="B848" s="8"/>
      <c r="C848" s="8"/>
      <c r="D848" s="8"/>
      <c r="E848" s="8"/>
      <c r="F848" s="8"/>
      <c r="G848" s="26"/>
      <c r="H848" s="8"/>
      <c r="I848" s="8"/>
      <c r="J848" s="8"/>
      <c r="K848" s="8"/>
      <c r="M848" s="80"/>
    </row>
    <row r="849" ht="15.75" customHeight="1">
      <c r="B849" s="8"/>
      <c r="C849" s="8"/>
      <c r="D849" s="8"/>
      <c r="E849" s="8"/>
      <c r="F849" s="8"/>
      <c r="G849" s="26"/>
      <c r="H849" s="8"/>
      <c r="I849" s="8"/>
      <c r="J849" s="8"/>
      <c r="K849" s="8"/>
      <c r="M849" s="80"/>
    </row>
    <row r="850" ht="15.75" customHeight="1">
      <c r="B850" s="8"/>
      <c r="C850" s="8"/>
      <c r="D850" s="8"/>
      <c r="E850" s="8"/>
      <c r="F850" s="8"/>
      <c r="G850" s="26"/>
      <c r="H850" s="8"/>
      <c r="I850" s="8"/>
      <c r="J850" s="8"/>
      <c r="K850" s="8"/>
      <c r="M850" s="80"/>
    </row>
    <row r="851" ht="15.75" customHeight="1">
      <c r="B851" s="8"/>
      <c r="C851" s="8"/>
      <c r="D851" s="8"/>
      <c r="E851" s="8"/>
      <c r="F851" s="8"/>
      <c r="G851" s="26"/>
      <c r="H851" s="8"/>
      <c r="I851" s="8"/>
      <c r="J851" s="8"/>
      <c r="K851" s="8"/>
      <c r="M851" s="80"/>
    </row>
    <row r="852" ht="15.75" customHeight="1">
      <c r="B852" s="8"/>
      <c r="C852" s="8"/>
      <c r="D852" s="8"/>
      <c r="E852" s="8"/>
      <c r="F852" s="8"/>
      <c r="G852" s="26"/>
      <c r="H852" s="8"/>
      <c r="I852" s="8"/>
      <c r="J852" s="8"/>
      <c r="K852" s="8"/>
      <c r="M852" s="80"/>
    </row>
    <row r="853" ht="15.75" customHeight="1">
      <c r="B853" s="8"/>
      <c r="C853" s="8"/>
      <c r="D853" s="8"/>
      <c r="E853" s="8"/>
      <c r="F853" s="8"/>
      <c r="G853" s="26"/>
      <c r="H853" s="8"/>
      <c r="I853" s="8"/>
      <c r="J853" s="8"/>
      <c r="K853" s="8"/>
      <c r="M853" s="80"/>
    </row>
    <row r="854" ht="15.75" customHeight="1">
      <c r="B854" s="8"/>
      <c r="C854" s="8"/>
      <c r="D854" s="8"/>
      <c r="E854" s="8"/>
      <c r="F854" s="8"/>
      <c r="G854" s="26"/>
      <c r="H854" s="8"/>
      <c r="I854" s="8"/>
      <c r="J854" s="8"/>
      <c r="K854" s="8"/>
      <c r="M854" s="80"/>
    </row>
    <row r="855" ht="15.75" customHeight="1">
      <c r="B855" s="8"/>
      <c r="C855" s="8"/>
      <c r="D855" s="8"/>
      <c r="E855" s="8"/>
      <c r="F855" s="8"/>
      <c r="G855" s="26"/>
      <c r="H855" s="8"/>
      <c r="I855" s="8"/>
      <c r="J855" s="8"/>
      <c r="K855" s="8"/>
      <c r="M855" s="80"/>
    </row>
    <row r="856" ht="15.75" customHeight="1">
      <c r="B856" s="8"/>
      <c r="C856" s="8"/>
      <c r="D856" s="8"/>
      <c r="E856" s="8"/>
      <c r="F856" s="8"/>
      <c r="G856" s="26"/>
      <c r="H856" s="8"/>
      <c r="I856" s="8"/>
      <c r="J856" s="8"/>
      <c r="K856" s="8"/>
      <c r="M856" s="80"/>
    </row>
    <row r="857" ht="15.75" customHeight="1">
      <c r="B857" s="8"/>
      <c r="C857" s="8"/>
      <c r="D857" s="8"/>
      <c r="E857" s="8"/>
      <c r="F857" s="8"/>
      <c r="G857" s="26"/>
      <c r="H857" s="8"/>
      <c r="I857" s="8"/>
      <c r="J857" s="8"/>
      <c r="K857" s="8"/>
      <c r="M857" s="80"/>
    </row>
    <row r="858" ht="15.75" customHeight="1">
      <c r="B858" s="8"/>
      <c r="C858" s="8"/>
      <c r="D858" s="8"/>
      <c r="E858" s="8"/>
      <c r="F858" s="8"/>
      <c r="G858" s="26"/>
      <c r="H858" s="8"/>
      <c r="I858" s="8"/>
      <c r="J858" s="8"/>
      <c r="K858" s="8"/>
      <c r="M858" s="80"/>
    </row>
    <row r="859" ht="15.75" customHeight="1">
      <c r="B859" s="8"/>
      <c r="C859" s="8"/>
      <c r="D859" s="8"/>
      <c r="E859" s="8"/>
      <c r="F859" s="8"/>
      <c r="G859" s="26"/>
      <c r="H859" s="8"/>
      <c r="I859" s="8"/>
      <c r="J859" s="8"/>
      <c r="K859" s="8"/>
      <c r="M859" s="80"/>
    </row>
    <row r="860" ht="15.75" customHeight="1">
      <c r="B860" s="8"/>
      <c r="C860" s="8"/>
      <c r="D860" s="8"/>
      <c r="E860" s="8"/>
      <c r="F860" s="8"/>
      <c r="G860" s="26"/>
      <c r="H860" s="8"/>
      <c r="I860" s="8"/>
      <c r="J860" s="8"/>
      <c r="K860" s="8"/>
      <c r="M860" s="80"/>
    </row>
    <row r="861" ht="15.75" customHeight="1">
      <c r="B861" s="8"/>
      <c r="C861" s="8"/>
      <c r="D861" s="8"/>
      <c r="E861" s="8"/>
      <c r="F861" s="8"/>
      <c r="G861" s="26"/>
      <c r="H861" s="8"/>
      <c r="I861" s="8"/>
      <c r="J861" s="8"/>
      <c r="K861" s="8"/>
      <c r="M861" s="80"/>
    </row>
    <row r="862" ht="15.75" customHeight="1">
      <c r="B862" s="8"/>
      <c r="C862" s="8"/>
      <c r="D862" s="8"/>
      <c r="E862" s="8"/>
      <c r="F862" s="8"/>
      <c r="G862" s="26"/>
      <c r="H862" s="8"/>
      <c r="I862" s="8"/>
      <c r="J862" s="8"/>
      <c r="K862" s="8"/>
      <c r="M862" s="80"/>
    </row>
    <row r="863" ht="15.75" customHeight="1">
      <c r="B863" s="8"/>
      <c r="C863" s="8"/>
      <c r="D863" s="8"/>
      <c r="E863" s="8"/>
      <c r="F863" s="8"/>
      <c r="G863" s="26"/>
      <c r="H863" s="8"/>
      <c r="I863" s="8"/>
      <c r="J863" s="8"/>
      <c r="K863" s="8"/>
      <c r="M863" s="80"/>
    </row>
    <row r="864" ht="15.75" customHeight="1">
      <c r="B864" s="8"/>
      <c r="C864" s="8"/>
      <c r="D864" s="8"/>
      <c r="E864" s="8"/>
      <c r="F864" s="8"/>
      <c r="G864" s="26"/>
      <c r="H864" s="8"/>
      <c r="I864" s="8"/>
      <c r="J864" s="8"/>
      <c r="K864" s="8"/>
      <c r="M864" s="80"/>
    </row>
    <row r="865" ht="15.75" customHeight="1">
      <c r="B865" s="8"/>
      <c r="C865" s="8"/>
      <c r="D865" s="8"/>
      <c r="E865" s="8"/>
      <c r="F865" s="8"/>
      <c r="G865" s="26"/>
      <c r="H865" s="8"/>
      <c r="I865" s="8"/>
      <c r="J865" s="8"/>
      <c r="K865" s="8"/>
      <c r="M865" s="80"/>
    </row>
    <row r="866" ht="15.75" customHeight="1">
      <c r="B866" s="8"/>
      <c r="C866" s="8"/>
      <c r="D866" s="8"/>
      <c r="E866" s="8"/>
      <c r="F866" s="8"/>
      <c r="G866" s="26"/>
      <c r="H866" s="8"/>
      <c r="I866" s="8"/>
      <c r="J866" s="8"/>
      <c r="K866" s="8"/>
      <c r="M866" s="80"/>
    </row>
    <row r="867" ht="15.75" customHeight="1">
      <c r="B867" s="8"/>
      <c r="C867" s="8"/>
      <c r="D867" s="8"/>
      <c r="E867" s="8"/>
      <c r="F867" s="8"/>
      <c r="G867" s="26"/>
      <c r="H867" s="8"/>
      <c r="I867" s="8"/>
      <c r="J867" s="8"/>
      <c r="K867" s="8"/>
      <c r="M867" s="80"/>
    </row>
    <row r="868" ht="15.75" customHeight="1">
      <c r="B868" s="8"/>
      <c r="C868" s="8"/>
      <c r="D868" s="8"/>
      <c r="E868" s="8"/>
      <c r="F868" s="8"/>
      <c r="G868" s="26"/>
      <c r="H868" s="8"/>
      <c r="I868" s="8"/>
      <c r="J868" s="8"/>
      <c r="K868" s="8"/>
      <c r="M868" s="80"/>
    </row>
    <row r="869" ht="15.75" customHeight="1">
      <c r="B869" s="8"/>
      <c r="C869" s="8"/>
      <c r="D869" s="8"/>
      <c r="E869" s="8"/>
      <c r="F869" s="8"/>
      <c r="G869" s="26"/>
      <c r="H869" s="8"/>
      <c r="I869" s="8"/>
      <c r="J869" s="8"/>
      <c r="K869" s="8"/>
      <c r="M869" s="80"/>
    </row>
    <row r="870" ht="15.75" customHeight="1">
      <c r="B870" s="8"/>
      <c r="C870" s="8"/>
      <c r="D870" s="8"/>
      <c r="E870" s="8"/>
      <c r="F870" s="8"/>
      <c r="G870" s="26"/>
      <c r="H870" s="8"/>
      <c r="I870" s="8"/>
      <c r="J870" s="8"/>
      <c r="K870" s="8"/>
      <c r="M870" s="80"/>
    </row>
    <row r="871" ht="15.75" customHeight="1">
      <c r="B871" s="8"/>
      <c r="C871" s="8"/>
      <c r="D871" s="8"/>
      <c r="E871" s="8"/>
      <c r="F871" s="8"/>
      <c r="G871" s="26"/>
      <c r="H871" s="8"/>
      <c r="I871" s="8"/>
      <c r="J871" s="8"/>
      <c r="K871" s="8"/>
      <c r="M871" s="80"/>
    </row>
    <row r="872" ht="15.75" customHeight="1">
      <c r="B872" s="8"/>
      <c r="C872" s="8"/>
      <c r="D872" s="8"/>
      <c r="E872" s="8"/>
      <c r="F872" s="8"/>
      <c r="G872" s="26"/>
      <c r="H872" s="8"/>
      <c r="I872" s="8"/>
      <c r="J872" s="8"/>
      <c r="K872" s="8"/>
      <c r="M872" s="80"/>
    </row>
    <row r="873" ht="15.75" customHeight="1">
      <c r="B873" s="8"/>
      <c r="C873" s="8"/>
      <c r="D873" s="8"/>
      <c r="E873" s="8"/>
      <c r="F873" s="8"/>
      <c r="G873" s="26"/>
      <c r="H873" s="8"/>
      <c r="I873" s="8"/>
      <c r="J873" s="8"/>
      <c r="K873" s="8"/>
      <c r="M873" s="80"/>
    </row>
    <row r="874" ht="15.75" customHeight="1">
      <c r="B874" s="8"/>
      <c r="C874" s="8"/>
      <c r="D874" s="8"/>
      <c r="E874" s="8"/>
      <c r="F874" s="8"/>
      <c r="G874" s="26"/>
      <c r="H874" s="8"/>
      <c r="I874" s="8"/>
      <c r="J874" s="8"/>
      <c r="K874" s="8"/>
      <c r="M874" s="80"/>
    </row>
    <row r="875" ht="15.75" customHeight="1">
      <c r="B875" s="8"/>
      <c r="C875" s="8"/>
      <c r="D875" s="8"/>
      <c r="E875" s="8"/>
      <c r="F875" s="8"/>
      <c r="G875" s="26"/>
      <c r="H875" s="8"/>
      <c r="I875" s="8"/>
      <c r="J875" s="8"/>
      <c r="K875" s="8"/>
      <c r="M875" s="80"/>
    </row>
    <row r="876" ht="15.75" customHeight="1">
      <c r="B876" s="8"/>
      <c r="C876" s="8"/>
      <c r="D876" s="8"/>
      <c r="E876" s="8"/>
      <c r="F876" s="8"/>
      <c r="G876" s="26"/>
      <c r="H876" s="8"/>
      <c r="I876" s="8"/>
      <c r="J876" s="8"/>
      <c r="K876" s="8"/>
      <c r="M876" s="80"/>
    </row>
    <row r="877" ht="15.75" customHeight="1">
      <c r="B877" s="8"/>
      <c r="C877" s="8"/>
      <c r="D877" s="8"/>
      <c r="E877" s="8"/>
      <c r="F877" s="8"/>
      <c r="G877" s="26"/>
      <c r="H877" s="8"/>
      <c r="I877" s="8"/>
      <c r="J877" s="8"/>
      <c r="K877" s="8"/>
      <c r="M877" s="80"/>
    </row>
    <row r="878" ht="15.75" customHeight="1">
      <c r="B878" s="8"/>
      <c r="C878" s="8"/>
      <c r="D878" s="8"/>
      <c r="E878" s="8"/>
      <c r="F878" s="8"/>
      <c r="G878" s="26"/>
      <c r="H878" s="8"/>
      <c r="I878" s="8"/>
      <c r="J878" s="8"/>
      <c r="K878" s="8"/>
      <c r="M878" s="80"/>
    </row>
    <row r="879" ht="15.75" customHeight="1">
      <c r="B879" s="8"/>
      <c r="C879" s="8"/>
      <c r="D879" s="8"/>
      <c r="E879" s="8"/>
      <c r="F879" s="8"/>
      <c r="G879" s="26"/>
      <c r="H879" s="8"/>
      <c r="I879" s="8"/>
      <c r="J879" s="8"/>
      <c r="K879" s="8"/>
      <c r="M879" s="80"/>
    </row>
    <row r="880" ht="15.75" customHeight="1">
      <c r="B880" s="8"/>
      <c r="C880" s="8"/>
      <c r="D880" s="8"/>
      <c r="E880" s="8"/>
      <c r="F880" s="8"/>
      <c r="G880" s="26"/>
      <c r="H880" s="8"/>
      <c r="I880" s="8"/>
      <c r="J880" s="8"/>
      <c r="K880" s="8"/>
      <c r="M880" s="80"/>
    </row>
    <row r="881" ht="15.75" customHeight="1">
      <c r="B881" s="8"/>
      <c r="C881" s="8"/>
      <c r="D881" s="8"/>
      <c r="E881" s="8"/>
      <c r="F881" s="8"/>
      <c r="G881" s="26"/>
      <c r="H881" s="8"/>
      <c r="I881" s="8"/>
      <c r="J881" s="8"/>
      <c r="K881" s="8"/>
      <c r="M881" s="80"/>
    </row>
    <row r="882" ht="15.75" customHeight="1">
      <c r="B882" s="8"/>
      <c r="C882" s="8"/>
      <c r="D882" s="8"/>
      <c r="E882" s="8"/>
      <c r="F882" s="8"/>
      <c r="G882" s="26"/>
      <c r="H882" s="8"/>
      <c r="I882" s="8"/>
      <c r="J882" s="8"/>
      <c r="K882" s="8"/>
      <c r="M882" s="80"/>
    </row>
    <row r="883" ht="15.75" customHeight="1">
      <c r="B883" s="8"/>
      <c r="C883" s="8"/>
      <c r="D883" s="8"/>
      <c r="E883" s="8"/>
      <c r="F883" s="8"/>
      <c r="G883" s="26"/>
      <c r="H883" s="8"/>
      <c r="I883" s="8"/>
      <c r="J883" s="8"/>
      <c r="K883" s="8"/>
      <c r="M883" s="80"/>
    </row>
    <row r="884" ht="15.75" customHeight="1">
      <c r="B884" s="8"/>
      <c r="C884" s="8"/>
      <c r="D884" s="8"/>
      <c r="E884" s="8"/>
      <c r="F884" s="8"/>
      <c r="G884" s="26"/>
      <c r="H884" s="8"/>
      <c r="I884" s="8"/>
      <c r="J884" s="8"/>
      <c r="K884" s="8"/>
      <c r="M884" s="80"/>
    </row>
    <row r="885" ht="15.75" customHeight="1">
      <c r="B885" s="8"/>
      <c r="C885" s="8"/>
      <c r="D885" s="8"/>
      <c r="E885" s="8"/>
      <c r="F885" s="8"/>
      <c r="G885" s="26"/>
      <c r="H885" s="8"/>
      <c r="I885" s="8"/>
      <c r="J885" s="8"/>
      <c r="K885" s="8"/>
      <c r="M885" s="80"/>
    </row>
    <row r="886" ht="15.75" customHeight="1">
      <c r="B886" s="8"/>
      <c r="C886" s="8"/>
      <c r="D886" s="8"/>
      <c r="E886" s="8"/>
      <c r="F886" s="8"/>
      <c r="G886" s="26"/>
      <c r="H886" s="8"/>
      <c r="I886" s="8"/>
      <c r="J886" s="8"/>
      <c r="K886" s="8"/>
      <c r="M886" s="80"/>
    </row>
    <row r="887" ht="15.75" customHeight="1">
      <c r="B887" s="8"/>
      <c r="C887" s="8"/>
      <c r="D887" s="8"/>
      <c r="E887" s="8"/>
      <c r="F887" s="8"/>
      <c r="G887" s="26"/>
      <c r="H887" s="8"/>
      <c r="I887" s="8"/>
      <c r="J887" s="8"/>
      <c r="K887" s="8"/>
      <c r="M887" s="80"/>
    </row>
    <row r="888" ht="15.75" customHeight="1">
      <c r="B888" s="8"/>
      <c r="C888" s="8"/>
      <c r="D888" s="8"/>
      <c r="E888" s="8"/>
      <c r="F888" s="8"/>
      <c r="G888" s="26"/>
      <c r="H888" s="8"/>
      <c r="I888" s="8"/>
      <c r="J888" s="8"/>
      <c r="K888" s="8"/>
      <c r="M888" s="80"/>
    </row>
    <row r="889" ht="15.75" customHeight="1">
      <c r="B889" s="8"/>
      <c r="C889" s="8"/>
      <c r="D889" s="8"/>
      <c r="E889" s="8"/>
      <c r="F889" s="8"/>
      <c r="G889" s="26"/>
      <c r="H889" s="8"/>
      <c r="I889" s="8"/>
      <c r="J889" s="8"/>
      <c r="K889" s="8"/>
      <c r="M889" s="80"/>
    </row>
    <row r="890" ht="15.75" customHeight="1">
      <c r="B890" s="8"/>
      <c r="C890" s="8"/>
      <c r="D890" s="8"/>
      <c r="E890" s="8"/>
      <c r="F890" s="8"/>
      <c r="G890" s="26"/>
      <c r="H890" s="8"/>
      <c r="I890" s="8"/>
      <c r="J890" s="8"/>
      <c r="K890" s="8"/>
      <c r="M890" s="80"/>
    </row>
    <row r="891" ht="15.75" customHeight="1">
      <c r="B891" s="8"/>
      <c r="C891" s="8"/>
      <c r="D891" s="8"/>
      <c r="E891" s="8"/>
      <c r="F891" s="8"/>
      <c r="G891" s="26"/>
      <c r="H891" s="8"/>
      <c r="I891" s="8"/>
      <c r="J891" s="8"/>
      <c r="K891" s="8"/>
      <c r="M891" s="80"/>
    </row>
    <row r="892" ht="15.75" customHeight="1">
      <c r="B892" s="8"/>
      <c r="C892" s="8"/>
      <c r="D892" s="8"/>
      <c r="E892" s="8"/>
      <c r="F892" s="8"/>
      <c r="G892" s="26"/>
      <c r="H892" s="8"/>
      <c r="I892" s="8"/>
      <c r="J892" s="8"/>
      <c r="K892" s="8"/>
      <c r="M892" s="80"/>
    </row>
    <row r="893" ht="15.75" customHeight="1">
      <c r="B893" s="8"/>
      <c r="C893" s="8"/>
      <c r="D893" s="8"/>
      <c r="E893" s="8"/>
      <c r="F893" s="8"/>
      <c r="G893" s="26"/>
      <c r="H893" s="8"/>
      <c r="I893" s="8"/>
      <c r="J893" s="8"/>
      <c r="K893" s="8"/>
      <c r="M893" s="80"/>
    </row>
    <row r="894" ht="15.75" customHeight="1">
      <c r="B894" s="8"/>
      <c r="C894" s="8"/>
      <c r="D894" s="8"/>
      <c r="E894" s="8"/>
      <c r="F894" s="8"/>
      <c r="G894" s="26"/>
      <c r="H894" s="8"/>
      <c r="I894" s="8"/>
      <c r="J894" s="8"/>
      <c r="K894" s="8"/>
      <c r="M894" s="80"/>
    </row>
    <row r="895" ht="15.75" customHeight="1">
      <c r="B895" s="8"/>
      <c r="C895" s="8"/>
      <c r="D895" s="8"/>
      <c r="E895" s="8"/>
      <c r="F895" s="8"/>
      <c r="G895" s="26"/>
      <c r="H895" s="8"/>
      <c r="I895" s="8"/>
      <c r="J895" s="8"/>
      <c r="K895" s="8"/>
      <c r="M895" s="80"/>
    </row>
    <row r="896" ht="15.75" customHeight="1">
      <c r="B896" s="8"/>
      <c r="C896" s="8"/>
      <c r="D896" s="8"/>
      <c r="E896" s="8"/>
      <c r="F896" s="8"/>
      <c r="G896" s="26"/>
      <c r="H896" s="8"/>
      <c r="I896" s="8"/>
      <c r="J896" s="8"/>
      <c r="K896" s="8"/>
      <c r="M896" s="80"/>
    </row>
    <row r="897" ht="15.75" customHeight="1">
      <c r="B897" s="8"/>
      <c r="C897" s="8"/>
      <c r="D897" s="8"/>
      <c r="E897" s="8"/>
      <c r="F897" s="8"/>
      <c r="G897" s="26"/>
      <c r="H897" s="8"/>
      <c r="I897" s="8"/>
      <c r="J897" s="8"/>
      <c r="K897" s="8"/>
      <c r="M897" s="80"/>
    </row>
    <row r="898" ht="15.75" customHeight="1">
      <c r="B898" s="8"/>
      <c r="C898" s="8"/>
      <c r="D898" s="8"/>
      <c r="E898" s="8"/>
      <c r="F898" s="8"/>
      <c r="G898" s="26"/>
      <c r="H898" s="8"/>
      <c r="I898" s="8"/>
      <c r="J898" s="8"/>
      <c r="K898" s="8"/>
      <c r="M898" s="80"/>
    </row>
    <row r="899" ht="15.75" customHeight="1">
      <c r="B899" s="8"/>
      <c r="C899" s="8"/>
      <c r="D899" s="8"/>
      <c r="E899" s="8"/>
      <c r="F899" s="8"/>
      <c r="G899" s="26"/>
      <c r="H899" s="8"/>
      <c r="I899" s="8"/>
      <c r="J899" s="8"/>
      <c r="K899" s="8"/>
      <c r="M899" s="80"/>
    </row>
    <row r="900" ht="15.75" customHeight="1">
      <c r="B900" s="8"/>
      <c r="C900" s="8"/>
      <c r="D900" s="8"/>
      <c r="E900" s="8"/>
      <c r="F900" s="8"/>
      <c r="G900" s="26"/>
      <c r="H900" s="8"/>
      <c r="I900" s="8"/>
      <c r="J900" s="8"/>
      <c r="K900" s="8"/>
      <c r="M900" s="80"/>
    </row>
    <row r="901" ht="15.75" customHeight="1">
      <c r="B901" s="8"/>
      <c r="C901" s="8"/>
      <c r="D901" s="8"/>
      <c r="E901" s="8"/>
      <c r="F901" s="8"/>
      <c r="G901" s="26"/>
      <c r="H901" s="8"/>
      <c r="I901" s="8"/>
      <c r="J901" s="8"/>
      <c r="K901" s="8"/>
      <c r="M901" s="80"/>
    </row>
    <row r="902" ht="15.75" customHeight="1">
      <c r="B902" s="8"/>
      <c r="C902" s="8"/>
      <c r="D902" s="8"/>
      <c r="E902" s="8"/>
      <c r="F902" s="8"/>
      <c r="G902" s="26"/>
      <c r="H902" s="8"/>
      <c r="I902" s="8"/>
      <c r="J902" s="8"/>
      <c r="K902" s="8"/>
      <c r="M902" s="80"/>
    </row>
    <row r="903" ht="15.75" customHeight="1">
      <c r="B903" s="8"/>
      <c r="C903" s="8"/>
      <c r="D903" s="8"/>
      <c r="E903" s="8"/>
      <c r="F903" s="8"/>
      <c r="G903" s="26"/>
      <c r="H903" s="8"/>
      <c r="I903" s="8"/>
      <c r="J903" s="8"/>
      <c r="K903" s="8"/>
      <c r="M903" s="80"/>
    </row>
    <row r="904" ht="15.75" customHeight="1">
      <c r="B904" s="8"/>
      <c r="C904" s="8"/>
      <c r="D904" s="8"/>
      <c r="E904" s="8"/>
      <c r="F904" s="8"/>
      <c r="G904" s="26"/>
      <c r="H904" s="8"/>
      <c r="I904" s="8"/>
      <c r="J904" s="8"/>
      <c r="K904" s="8"/>
      <c r="M904" s="80"/>
    </row>
    <row r="905" ht="15.75" customHeight="1">
      <c r="B905" s="8"/>
      <c r="C905" s="8"/>
      <c r="D905" s="8"/>
      <c r="E905" s="8"/>
      <c r="F905" s="8"/>
      <c r="G905" s="26"/>
      <c r="H905" s="8"/>
      <c r="I905" s="8"/>
      <c r="J905" s="8"/>
      <c r="K905" s="8"/>
      <c r="M905" s="80"/>
    </row>
    <row r="906" ht="15.75" customHeight="1">
      <c r="B906" s="8"/>
      <c r="C906" s="8"/>
      <c r="D906" s="8"/>
      <c r="E906" s="8"/>
      <c r="F906" s="8"/>
      <c r="G906" s="26"/>
      <c r="H906" s="8"/>
      <c r="I906" s="8"/>
      <c r="J906" s="8"/>
      <c r="K906" s="8"/>
      <c r="M906" s="80"/>
    </row>
    <row r="907" ht="15.75" customHeight="1">
      <c r="B907" s="8"/>
      <c r="C907" s="8"/>
      <c r="D907" s="8"/>
      <c r="E907" s="8"/>
      <c r="F907" s="8"/>
      <c r="G907" s="26"/>
      <c r="H907" s="8"/>
      <c r="I907" s="8"/>
      <c r="J907" s="8"/>
      <c r="K907" s="8"/>
      <c r="M907" s="80"/>
    </row>
    <row r="908" ht="15.75" customHeight="1">
      <c r="B908" s="8"/>
      <c r="C908" s="8"/>
      <c r="D908" s="8"/>
      <c r="E908" s="8"/>
      <c r="F908" s="8"/>
      <c r="G908" s="26"/>
      <c r="H908" s="8"/>
      <c r="I908" s="8"/>
      <c r="J908" s="8"/>
      <c r="K908" s="8"/>
      <c r="M908" s="80"/>
    </row>
    <row r="909" ht="15.75" customHeight="1">
      <c r="B909" s="8"/>
      <c r="C909" s="8"/>
      <c r="D909" s="8"/>
      <c r="E909" s="8"/>
      <c r="F909" s="8"/>
      <c r="G909" s="26"/>
      <c r="H909" s="8"/>
      <c r="I909" s="8"/>
      <c r="J909" s="8"/>
      <c r="K909" s="8"/>
      <c r="M909" s="80"/>
    </row>
    <row r="910" ht="15.75" customHeight="1">
      <c r="B910" s="8"/>
      <c r="C910" s="8"/>
      <c r="D910" s="8"/>
      <c r="E910" s="8"/>
      <c r="F910" s="8"/>
      <c r="G910" s="26"/>
      <c r="H910" s="8"/>
      <c r="I910" s="8"/>
      <c r="J910" s="8"/>
      <c r="K910" s="8"/>
      <c r="M910" s="80"/>
    </row>
    <row r="911" ht="15.75" customHeight="1">
      <c r="B911" s="8"/>
      <c r="C911" s="8"/>
      <c r="D911" s="8"/>
      <c r="E911" s="8"/>
      <c r="F911" s="8"/>
      <c r="G911" s="26"/>
      <c r="H911" s="8"/>
      <c r="I911" s="8"/>
      <c r="J911" s="8"/>
      <c r="K911" s="8"/>
      <c r="M911" s="80"/>
    </row>
    <row r="912" ht="15.75" customHeight="1">
      <c r="B912" s="8"/>
      <c r="C912" s="8"/>
      <c r="D912" s="8"/>
      <c r="E912" s="8"/>
      <c r="F912" s="8"/>
      <c r="G912" s="26"/>
      <c r="H912" s="8"/>
      <c r="I912" s="8"/>
      <c r="J912" s="8"/>
      <c r="K912" s="8"/>
      <c r="M912" s="80"/>
    </row>
    <row r="913" ht="15.75" customHeight="1">
      <c r="B913" s="8"/>
      <c r="C913" s="8"/>
      <c r="D913" s="8"/>
      <c r="E913" s="8"/>
      <c r="F913" s="8"/>
      <c r="G913" s="26"/>
      <c r="H913" s="8"/>
      <c r="I913" s="8"/>
      <c r="J913" s="8"/>
      <c r="K913" s="8"/>
      <c r="M913" s="80"/>
    </row>
    <row r="914" ht="15.75" customHeight="1">
      <c r="B914" s="8"/>
      <c r="C914" s="8"/>
      <c r="D914" s="8"/>
      <c r="E914" s="8"/>
      <c r="F914" s="8"/>
      <c r="G914" s="26"/>
      <c r="H914" s="8"/>
      <c r="I914" s="8"/>
      <c r="J914" s="8"/>
      <c r="K914" s="8"/>
      <c r="M914" s="80"/>
    </row>
    <row r="915" ht="15.75" customHeight="1">
      <c r="B915" s="8"/>
      <c r="C915" s="8"/>
      <c r="D915" s="8"/>
      <c r="E915" s="8"/>
      <c r="F915" s="8"/>
      <c r="G915" s="26"/>
      <c r="H915" s="8"/>
      <c r="I915" s="8"/>
      <c r="J915" s="8"/>
      <c r="K915" s="8"/>
      <c r="M915" s="80"/>
    </row>
    <row r="916" ht="15.75" customHeight="1">
      <c r="B916" s="8"/>
      <c r="C916" s="8"/>
      <c r="D916" s="8"/>
      <c r="E916" s="8"/>
      <c r="F916" s="8"/>
      <c r="G916" s="26"/>
      <c r="H916" s="8"/>
      <c r="I916" s="8"/>
      <c r="J916" s="8"/>
      <c r="K916" s="8"/>
      <c r="M916" s="80"/>
    </row>
    <row r="917" ht="15.75" customHeight="1">
      <c r="B917" s="8"/>
      <c r="C917" s="8"/>
      <c r="D917" s="8"/>
      <c r="E917" s="8"/>
      <c r="F917" s="8"/>
      <c r="G917" s="26"/>
      <c r="H917" s="8"/>
      <c r="I917" s="8"/>
      <c r="J917" s="8"/>
      <c r="K917" s="8"/>
      <c r="M917" s="80"/>
    </row>
    <row r="918" ht="15.75" customHeight="1">
      <c r="B918" s="8"/>
      <c r="C918" s="8"/>
      <c r="D918" s="8"/>
      <c r="E918" s="8"/>
      <c r="F918" s="8"/>
      <c r="G918" s="26"/>
      <c r="H918" s="8"/>
      <c r="I918" s="8"/>
      <c r="J918" s="8"/>
      <c r="K918" s="8"/>
      <c r="M918" s="80"/>
    </row>
    <row r="919" ht="15.75" customHeight="1">
      <c r="B919" s="8"/>
      <c r="C919" s="8"/>
      <c r="D919" s="8"/>
      <c r="E919" s="8"/>
      <c r="F919" s="8"/>
      <c r="G919" s="26"/>
      <c r="H919" s="8"/>
      <c r="I919" s="8"/>
      <c r="J919" s="8"/>
      <c r="K919" s="8"/>
      <c r="M919" s="80"/>
    </row>
    <row r="920" ht="15.75" customHeight="1">
      <c r="B920" s="8"/>
      <c r="C920" s="8"/>
      <c r="D920" s="8"/>
      <c r="E920" s="8"/>
      <c r="F920" s="8"/>
      <c r="G920" s="26"/>
      <c r="H920" s="8"/>
      <c r="I920" s="8"/>
      <c r="J920" s="8"/>
      <c r="K920" s="8"/>
      <c r="M920" s="80"/>
    </row>
    <row r="921" ht="15.75" customHeight="1">
      <c r="B921" s="8"/>
      <c r="C921" s="8"/>
      <c r="D921" s="8"/>
      <c r="E921" s="8"/>
      <c r="F921" s="8"/>
      <c r="G921" s="26"/>
      <c r="H921" s="8"/>
      <c r="I921" s="8"/>
      <c r="J921" s="8"/>
      <c r="K921" s="8"/>
      <c r="M921" s="80"/>
    </row>
    <row r="922" ht="15.75" customHeight="1">
      <c r="B922" s="8"/>
      <c r="C922" s="8"/>
      <c r="D922" s="8"/>
      <c r="E922" s="8"/>
      <c r="F922" s="8"/>
      <c r="G922" s="26"/>
      <c r="H922" s="8"/>
      <c r="I922" s="8"/>
      <c r="J922" s="8"/>
      <c r="K922" s="8"/>
      <c r="M922" s="80"/>
    </row>
    <row r="923" ht="15.75" customHeight="1">
      <c r="B923" s="8"/>
      <c r="C923" s="8"/>
      <c r="D923" s="8"/>
      <c r="E923" s="8"/>
      <c r="F923" s="8"/>
      <c r="G923" s="26"/>
      <c r="H923" s="8"/>
      <c r="I923" s="8"/>
      <c r="J923" s="8"/>
      <c r="K923" s="8"/>
      <c r="M923" s="80"/>
    </row>
    <row r="924" ht="15.75" customHeight="1">
      <c r="B924" s="8"/>
      <c r="C924" s="8"/>
      <c r="D924" s="8"/>
      <c r="E924" s="8"/>
      <c r="F924" s="8"/>
      <c r="G924" s="26"/>
      <c r="H924" s="8"/>
      <c r="I924" s="8"/>
      <c r="J924" s="8"/>
      <c r="K924" s="8"/>
      <c r="M924" s="80"/>
    </row>
    <row r="925" ht="15.75" customHeight="1">
      <c r="B925" s="8"/>
      <c r="C925" s="8"/>
      <c r="D925" s="8"/>
      <c r="E925" s="8"/>
      <c r="F925" s="8"/>
      <c r="G925" s="26"/>
      <c r="H925" s="8"/>
      <c r="I925" s="8"/>
      <c r="J925" s="8"/>
      <c r="K925" s="8"/>
      <c r="M925" s="80"/>
    </row>
    <row r="926" ht="15.75" customHeight="1">
      <c r="B926" s="8"/>
      <c r="C926" s="8"/>
      <c r="D926" s="8"/>
      <c r="E926" s="8"/>
      <c r="F926" s="8"/>
      <c r="G926" s="26"/>
      <c r="H926" s="8"/>
      <c r="I926" s="8"/>
      <c r="J926" s="8"/>
      <c r="K926" s="8"/>
      <c r="M926" s="80"/>
    </row>
    <row r="927" ht="15.75" customHeight="1">
      <c r="B927" s="8"/>
      <c r="C927" s="8"/>
      <c r="D927" s="8"/>
      <c r="E927" s="8"/>
      <c r="F927" s="8"/>
      <c r="G927" s="26"/>
      <c r="H927" s="8"/>
      <c r="I927" s="8"/>
      <c r="J927" s="8"/>
      <c r="K927" s="8"/>
      <c r="M927" s="80"/>
    </row>
    <row r="928" ht="15.75" customHeight="1">
      <c r="B928" s="8"/>
      <c r="C928" s="8"/>
      <c r="D928" s="8"/>
      <c r="E928" s="8"/>
      <c r="F928" s="8"/>
      <c r="G928" s="26"/>
      <c r="H928" s="8"/>
      <c r="I928" s="8"/>
      <c r="J928" s="8"/>
      <c r="K928" s="8"/>
      <c r="M928" s="80"/>
    </row>
    <row r="929" ht="15.75" customHeight="1">
      <c r="B929" s="8"/>
      <c r="C929" s="8"/>
      <c r="D929" s="8"/>
      <c r="E929" s="8"/>
      <c r="F929" s="8"/>
      <c r="G929" s="26"/>
      <c r="H929" s="8"/>
      <c r="I929" s="8"/>
      <c r="J929" s="8"/>
      <c r="K929" s="8"/>
      <c r="M929" s="80"/>
    </row>
    <row r="930" ht="15.75" customHeight="1">
      <c r="B930" s="8"/>
      <c r="C930" s="8"/>
      <c r="D930" s="8"/>
      <c r="E930" s="8"/>
      <c r="F930" s="8"/>
      <c r="G930" s="26"/>
      <c r="H930" s="8"/>
      <c r="I930" s="8"/>
      <c r="J930" s="8"/>
      <c r="K930" s="8"/>
      <c r="M930" s="80"/>
    </row>
    <row r="931" ht="15.75" customHeight="1">
      <c r="B931" s="8"/>
      <c r="C931" s="8"/>
      <c r="D931" s="8"/>
      <c r="E931" s="8"/>
      <c r="F931" s="8"/>
      <c r="G931" s="26"/>
      <c r="H931" s="8"/>
      <c r="I931" s="8"/>
      <c r="J931" s="8"/>
      <c r="K931" s="8"/>
      <c r="M931" s="80"/>
    </row>
    <row r="932" ht="15.75" customHeight="1">
      <c r="B932" s="8"/>
      <c r="C932" s="8"/>
      <c r="D932" s="8"/>
      <c r="E932" s="8"/>
      <c r="F932" s="8"/>
      <c r="G932" s="26"/>
      <c r="H932" s="8"/>
      <c r="I932" s="8"/>
      <c r="J932" s="8"/>
      <c r="K932" s="8"/>
      <c r="M932" s="80"/>
    </row>
    <row r="933" ht="15.75" customHeight="1">
      <c r="B933" s="8"/>
      <c r="C933" s="8"/>
      <c r="D933" s="8"/>
      <c r="E933" s="8"/>
      <c r="F933" s="8"/>
      <c r="G933" s="26"/>
      <c r="H933" s="8"/>
      <c r="I933" s="8"/>
      <c r="J933" s="8"/>
      <c r="K933" s="8"/>
      <c r="M933" s="80"/>
    </row>
    <row r="934" ht="15.75" customHeight="1">
      <c r="B934" s="8"/>
      <c r="C934" s="8"/>
      <c r="D934" s="8"/>
      <c r="E934" s="8"/>
      <c r="F934" s="8"/>
      <c r="G934" s="26"/>
      <c r="H934" s="8"/>
      <c r="I934" s="8"/>
      <c r="J934" s="8"/>
      <c r="K934" s="8"/>
      <c r="M934" s="80"/>
    </row>
    <row r="935" ht="15.75" customHeight="1">
      <c r="B935" s="8"/>
      <c r="C935" s="8"/>
      <c r="D935" s="8"/>
      <c r="E935" s="8"/>
      <c r="F935" s="8"/>
      <c r="G935" s="26"/>
      <c r="H935" s="8"/>
      <c r="I935" s="8"/>
      <c r="J935" s="8"/>
      <c r="K935" s="8"/>
      <c r="M935" s="80"/>
    </row>
    <row r="936" ht="15.75" customHeight="1">
      <c r="B936" s="8"/>
      <c r="C936" s="8"/>
      <c r="D936" s="8"/>
      <c r="E936" s="8"/>
      <c r="F936" s="8"/>
      <c r="G936" s="26"/>
      <c r="H936" s="8"/>
      <c r="I936" s="8"/>
      <c r="J936" s="8"/>
      <c r="K936" s="8"/>
      <c r="M936" s="80"/>
    </row>
    <row r="937" ht="15.75" customHeight="1">
      <c r="B937" s="8"/>
      <c r="C937" s="8"/>
      <c r="D937" s="8"/>
      <c r="E937" s="8"/>
      <c r="F937" s="8"/>
      <c r="G937" s="26"/>
      <c r="H937" s="8"/>
      <c r="I937" s="8"/>
      <c r="J937" s="8"/>
      <c r="K937" s="8"/>
      <c r="M937" s="80"/>
    </row>
    <row r="938" ht="15.75" customHeight="1">
      <c r="B938" s="8"/>
      <c r="C938" s="8"/>
      <c r="D938" s="8"/>
      <c r="E938" s="8"/>
      <c r="F938" s="8"/>
      <c r="G938" s="26"/>
      <c r="H938" s="8"/>
      <c r="I938" s="8"/>
      <c r="J938" s="8"/>
      <c r="K938" s="8"/>
      <c r="M938" s="80"/>
    </row>
    <row r="939" ht="15.75" customHeight="1">
      <c r="B939" s="8"/>
      <c r="C939" s="8"/>
      <c r="D939" s="8"/>
      <c r="E939" s="8"/>
      <c r="F939" s="8"/>
      <c r="G939" s="26"/>
      <c r="H939" s="8"/>
      <c r="I939" s="8"/>
      <c r="J939" s="8"/>
      <c r="K939" s="8"/>
      <c r="M939" s="80"/>
    </row>
    <row r="940" ht="15.75" customHeight="1">
      <c r="B940" s="8"/>
      <c r="C940" s="8"/>
      <c r="D940" s="8"/>
      <c r="E940" s="8"/>
      <c r="F940" s="8"/>
      <c r="G940" s="26"/>
      <c r="H940" s="8"/>
      <c r="I940" s="8"/>
      <c r="J940" s="8"/>
      <c r="K940" s="8"/>
      <c r="M940" s="80"/>
    </row>
    <row r="941" ht="15.75" customHeight="1">
      <c r="B941" s="8"/>
      <c r="C941" s="8"/>
      <c r="D941" s="8"/>
      <c r="E941" s="8"/>
      <c r="F941" s="8"/>
      <c r="G941" s="26"/>
      <c r="H941" s="8"/>
      <c r="I941" s="8"/>
      <c r="J941" s="8"/>
      <c r="K941" s="8"/>
      <c r="M941" s="80"/>
    </row>
    <row r="942" ht="15.75" customHeight="1">
      <c r="B942" s="8"/>
      <c r="C942" s="8"/>
      <c r="D942" s="8"/>
      <c r="E942" s="8"/>
      <c r="F942" s="8"/>
      <c r="G942" s="26"/>
      <c r="H942" s="8"/>
      <c r="I942" s="8"/>
      <c r="J942" s="8"/>
      <c r="K942" s="8"/>
      <c r="M942" s="80"/>
    </row>
    <row r="943" ht="15.75" customHeight="1">
      <c r="B943" s="8"/>
      <c r="C943" s="8"/>
      <c r="D943" s="8"/>
      <c r="E943" s="8"/>
      <c r="F943" s="8"/>
      <c r="G943" s="26"/>
      <c r="H943" s="8"/>
      <c r="I943" s="8"/>
      <c r="J943" s="8"/>
      <c r="K943" s="8"/>
      <c r="M943" s="80"/>
    </row>
    <row r="944" ht="15.75" customHeight="1">
      <c r="B944" s="8"/>
      <c r="C944" s="8"/>
      <c r="D944" s="8"/>
      <c r="E944" s="8"/>
      <c r="F944" s="8"/>
      <c r="G944" s="26"/>
      <c r="H944" s="8"/>
      <c r="I944" s="8"/>
      <c r="J944" s="8"/>
      <c r="K944" s="8"/>
      <c r="M944" s="80"/>
    </row>
    <row r="945" ht="15.75" customHeight="1">
      <c r="B945" s="8"/>
      <c r="C945" s="8"/>
      <c r="D945" s="8"/>
      <c r="E945" s="8"/>
      <c r="F945" s="8"/>
      <c r="G945" s="26"/>
      <c r="H945" s="8"/>
      <c r="I945" s="8"/>
      <c r="J945" s="8"/>
      <c r="K945" s="8"/>
      <c r="M945" s="80"/>
    </row>
    <row r="946" ht="15.75" customHeight="1">
      <c r="B946" s="8"/>
      <c r="C946" s="8"/>
      <c r="D946" s="8"/>
      <c r="E946" s="8"/>
      <c r="F946" s="8"/>
      <c r="G946" s="26"/>
      <c r="H946" s="8"/>
      <c r="I946" s="8"/>
      <c r="J946" s="8"/>
      <c r="K946" s="8"/>
      <c r="M946" s="80"/>
    </row>
    <row r="947" ht="15.75" customHeight="1">
      <c r="B947" s="8"/>
      <c r="C947" s="8"/>
      <c r="D947" s="8"/>
      <c r="E947" s="8"/>
      <c r="F947" s="8"/>
      <c r="G947" s="26"/>
      <c r="H947" s="8"/>
      <c r="I947" s="8"/>
      <c r="J947" s="8"/>
      <c r="K947" s="8"/>
      <c r="M947" s="80"/>
    </row>
    <row r="948" ht="15.75" customHeight="1">
      <c r="B948" s="8"/>
      <c r="C948" s="8"/>
      <c r="D948" s="8"/>
      <c r="E948" s="8"/>
      <c r="F948" s="8"/>
      <c r="G948" s="26"/>
      <c r="H948" s="8"/>
      <c r="I948" s="8"/>
      <c r="J948" s="8"/>
      <c r="K948" s="8"/>
      <c r="M948" s="80"/>
    </row>
    <row r="949" ht="15.75" customHeight="1">
      <c r="B949" s="8"/>
      <c r="C949" s="8"/>
      <c r="D949" s="8"/>
      <c r="E949" s="8"/>
      <c r="F949" s="8"/>
      <c r="G949" s="26"/>
      <c r="H949" s="8"/>
      <c r="I949" s="8"/>
      <c r="J949" s="8"/>
      <c r="K949" s="8"/>
      <c r="M949" s="80"/>
    </row>
    <row r="950" ht="15.75" customHeight="1">
      <c r="B950" s="8"/>
      <c r="C950" s="8"/>
      <c r="D950" s="8"/>
      <c r="E950" s="8"/>
      <c r="F950" s="8"/>
      <c r="G950" s="26"/>
      <c r="H950" s="8"/>
      <c r="I950" s="8"/>
      <c r="J950" s="8"/>
      <c r="K950" s="8"/>
      <c r="M950" s="80"/>
    </row>
    <row r="951" ht="15.75" customHeight="1">
      <c r="B951" s="8"/>
      <c r="C951" s="8"/>
      <c r="D951" s="8"/>
      <c r="E951" s="8"/>
      <c r="F951" s="8"/>
      <c r="G951" s="26"/>
      <c r="H951" s="8"/>
      <c r="I951" s="8"/>
      <c r="J951" s="8"/>
      <c r="K951" s="8"/>
      <c r="M951" s="80"/>
    </row>
    <row r="952" ht="15.75" customHeight="1">
      <c r="B952" s="8"/>
      <c r="C952" s="8"/>
      <c r="D952" s="8"/>
      <c r="E952" s="8"/>
      <c r="F952" s="8"/>
      <c r="G952" s="26"/>
      <c r="H952" s="8"/>
      <c r="I952" s="8"/>
      <c r="J952" s="8"/>
      <c r="K952" s="8"/>
      <c r="M952" s="80"/>
    </row>
    <row r="953" ht="15.75" customHeight="1">
      <c r="B953" s="8"/>
      <c r="C953" s="8"/>
      <c r="D953" s="8"/>
      <c r="E953" s="8"/>
      <c r="F953" s="8"/>
      <c r="G953" s="26"/>
      <c r="H953" s="8"/>
      <c r="I953" s="8"/>
      <c r="J953" s="8"/>
      <c r="K953" s="8"/>
      <c r="M953" s="80"/>
    </row>
    <row r="954" ht="15.75" customHeight="1">
      <c r="B954" s="8"/>
      <c r="C954" s="8"/>
      <c r="D954" s="8"/>
      <c r="E954" s="8"/>
      <c r="F954" s="8"/>
      <c r="G954" s="26"/>
      <c r="H954" s="8"/>
      <c r="I954" s="8"/>
      <c r="J954" s="8"/>
      <c r="K954" s="8"/>
      <c r="M954" s="80"/>
    </row>
    <row r="955" ht="15.75" customHeight="1">
      <c r="B955" s="8"/>
      <c r="C955" s="8"/>
      <c r="D955" s="8"/>
      <c r="E955" s="8"/>
      <c r="F955" s="8"/>
      <c r="G955" s="26"/>
      <c r="H955" s="8"/>
      <c r="I955" s="8"/>
      <c r="J955" s="8"/>
      <c r="K955" s="8"/>
      <c r="M955" s="80"/>
    </row>
    <row r="956" ht="15.75" customHeight="1">
      <c r="B956" s="8"/>
      <c r="C956" s="8"/>
      <c r="D956" s="8"/>
      <c r="E956" s="8"/>
      <c r="F956" s="8"/>
      <c r="G956" s="26"/>
      <c r="H956" s="8"/>
      <c r="I956" s="8"/>
      <c r="J956" s="8"/>
      <c r="K956" s="8"/>
      <c r="M956" s="80"/>
    </row>
    <row r="957" ht="15.75" customHeight="1">
      <c r="B957" s="8"/>
      <c r="C957" s="8"/>
      <c r="D957" s="8"/>
      <c r="E957" s="8"/>
      <c r="F957" s="8"/>
      <c r="G957" s="26"/>
      <c r="H957" s="8"/>
      <c r="I957" s="8"/>
      <c r="J957" s="8"/>
      <c r="K957" s="8"/>
      <c r="M957" s="80"/>
    </row>
    <row r="958" ht="15.75" customHeight="1">
      <c r="B958" s="8"/>
      <c r="C958" s="8"/>
      <c r="D958" s="8"/>
      <c r="E958" s="8"/>
      <c r="F958" s="8"/>
      <c r="G958" s="26"/>
      <c r="H958" s="8"/>
      <c r="I958" s="8"/>
      <c r="J958" s="8"/>
      <c r="K958" s="8"/>
      <c r="M958" s="80"/>
    </row>
    <row r="959" ht="15.75" customHeight="1">
      <c r="B959" s="8"/>
      <c r="C959" s="8"/>
      <c r="D959" s="8"/>
      <c r="E959" s="8"/>
      <c r="F959" s="8"/>
      <c r="G959" s="26"/>
      <c r="H959" s="8"/>
      <c r="I959" s="8"/>
      <c r="J959" s="8"/>
      <c r="K959" s="8"/>
      <c r="M959" s="80"/>
    </row>
    <row r="960" ht="15.75" customHeight="1">
      <c r="B960" s="8"/>
      <c r="C960" s="8"/>
      <c r="D960" s="8"/>
      <c r="E960" s="8"/>
      <c r="F960" s="8"/>
      <c r="G960" s="26"/>
      <c r="H960" s="8"/>
      <c r="I960" s="8"/>
      <c r="J960" s="8"/>
      <c r="K960" s="8"/>
      <c r="M960" s="80"/>
    </row>
    <row r="961" ht="15.75" customHeight="1">
      <c r="B961" s="8"/>
      <c r="C961" s="8"/>
      <c r="D961" s="8"/>
      <c r="E961" s="8"/>
      <c r="F961" s="8"/>
      <c r="G961" s="26"/>
      <c r="H961" s="8"/>
      <c r="I961" s="8"/>
      <c r="J961" s="8"/>
      <c r="K961" s="8"/>
      <c r="M961" s="80"/>
    </row>
    <row r="962" ht="15.75" customHeight="1">
      <c r="B962" s="8"/>
      <c r="C962" s="8"/>
      <c r="D962" s="8"/>
      <c r="E962" s="8"/>
      <c r="F962" s="8"/>
      <c r="G962" s="26"/>
      <c r="H962" s="8"/>
      <c r="I962" s="8"/>
      <c r="J962" s="8"/>
      <c r="K962" s="8"/>
      <c r="M962" s="80"/>
    </row>
    <row r="963" ht="15.75" customHeight="1">
      <c r="B963" s="8"/>
      <c r="C963" s="8"/>
      <c r="D963" s="8"/>
      <c r="E963" s="8"/>
      <c r="F963" s="8"/>
      <c r="G963" s="26"/>
      <c r="H963" s="8"/>
      <c r="I963" s="8"/>
      <c r="J963" s="8"/>
      <c r="K963" s="8"/>
      <c r="M963" s="80"/>
    </row>
    <row r="964" ht="15.75" customHeight="1">
      <c r="B964" s="8"/>
      <c r="C964" s="8"/>
      <c r="D964" s="8"/>
      <c r="E964" s="8"/>
      <c r="F964" s="8"/>
      <c r="G964" s="26"/>
      <c r="H964" s="8"/>
      <c r="I964" s="8"/>
      <c r="J964" s="8"/>
      <c r="K964" s="8"/>
      <c r="M964" s="80"/>
    </row>
    <row r="965" ht="15.75" customHeight="1">
      <c r="B965" s="8"/>
      <c r="C965" s="8"/>
      <c r="D965" s="8"/>
      <c r="E965" s="8"/>
      <c r="F965" s="8"/>
      <c r="G965" s="26"/>
      <c r="H965" s="8"/>
      <c r="I965" s="8"/>
      <c r="J965" s="8"/>
      <c r="K965" s="8"/>
      <c r="M965" s="80"/>
    </row>
    <row r="966" ht="15.75" customHeight="1">
      <c r="B966" s="8"/>
      <c r="C966" s="8"/>
      <c r="D966" s="8"/>
      <c r="E966" s="8"/>
      <c r="F966" s="8"/>
      <c r="G966" s="26"/>
      <c r="H966" s="8"/>
      <c r="I966" s="8"/>
      <c r="J966" s="8"/>
      <c r="K966" s="8"/>
      <c r="M966" s="80"/>
    </row>
    <row r="967" ht="15.75" customHeight="1">
      <c r="B967" s="8"/>
      <c r="C967" s="8"/>
      <c r="D967" s="8"/>
      <c r="E967" s="8"/>
      <c r="F967" s="8"/>
      <c r="G967" s="26"/>
      <c r="H967" s="8"/>
      <c r="I967" s="8"/>
      <c r="J967" s="8"/>
      <c r="K967" s="8"/>
      <c r="M967" s="80"/>
    </row>
    <row r="968" ht="15.75" customHeight="1">
      <c r="B968" s="8"/>
      <c r="C968" s="8"/>
      <c r="D968" s="8"/>
      <c r="E968" s="8"/>
      <c r="F968" s="8"/>
      <c r="G968" s="26"/>
      <c r="H968" s="8"/>
      <c r="I968" s="8"/>
      <c r="J968" s="8"/>
      <c r="K968" s="8"/>
      <c r="M968" s="80"/>
    </row>
    <row r="969" ht="15.75" customHeight="1">
      <c r="B969" s="8"/>
      <c r="C969" s="8"/>
      <c r="D969" s="8"/>
      <c r="E969" s="8"/>
      <c r="F969" s="8"/>
      <c r="G969" s="26"/>
      <c r="H969" s="8"/>
      <c r="I969" s="8"/>
      <c r="J969" s="8"/>
      <c r="K969" s="8"/>
      <c r="M969" s="80"/>
    </row>
    <row r="970" ht="15.75" customHeight="1">
      <c r="B970" s="8"/>
      <c r="C970" s="8"/>
      <c r="D970" s="8"/>
      <c r="E970" s="8"/>
      <c r="F970" s="8"/>
      <c r="G970" s="26"/>
      <c r="H970" s="8"/>
      <c r="I970" s="8"/>
      <c r="J970" s="8"/>
      <c r="K970" s="8"/>
      <c r="M970" s="80"/>
    </row>
    <row r="971" ht="15.75" customHeight="1">
      <c r="B971" s="8"/>
      <c r="C971" s="8"/>
      <c r="D971" s="8"/>
      <c r="E971" s="8"/>
      <c r="F971" s="8"/>
      <c r="G971" s="26"/>
      <c r="H971" s="8"/>
      <c r="I971" s="8"/>
      <c r="J971" s="8"/>
      <c r="K971" s="8"/>
      <c r="M971" s="80"/>
    </row>
    <row r="972" ht="15.75" customHeight="1">
      <c r="B972" s="8"/>
      <c r="C972" s="8"/>
      <c r="D972" s="8"/>
      <c r="E972" s="8"/>
      <c r="F972" s="8"/>
      <c r="G972" s="26"/>
      <c r="H972" s="8"/>
      <c r="I972" s="8"/>
      <c r="J972" s="8"/>
      <c r="K972" s="8"/>
      <c r="M972" s="80"/>
    </row>
    <row r="973" ht="15.75" customHeight="1">
      <c r="B973" s="8"/>
      <c r="C973" s="8"/>
      <c r="D973" s="8"/>
      <c r="E973" s="8"/>
      <c r="F973" s="8"/>
      <c r="G973" s="26"/>
      <c r="H973" s="8"/>
      <c r="I973" s="8"/>
      <c r="J973" s="8"/>
      <c r="K973" s="8"/>
      <c r="M973" s="80"/>
    </row>
    <row r="974" ht="15.75" customHeight="1">
      <c r="B974" s="8"/>
      <c r="C974" s="8"/>
      <c r="D974" s="8"/>
      <c r="E974" s="8"/>
      <c r="F974" s="8"/>
      <c r="G974" s="26"/>
      <c r="H974" s="8"/>
      <c r="I974" s="8"/>
      <c r="J974" s="8"/>
      <c r="K974" s="8"/>
      <c r="M974" s="80"/>
    </row>
    <row r="975" ht="15.75" customHeight="1">
      <c r="B975" s="8"/>
      <c r="C975" s="8"/>
      <c r="D975" s="8"/>
      <c r="E975" s="8"/>
      <c r="F975" s="8"/>
      <c r="G975" s="26"/>
      <c r="H975" s="8"/>
      <c r="I975" s="8"/>
      <c r="J975" s="8"/>
      <c r="K975" s="8"/>
      <c r="M975" s="80"/>
    </row>
    <row r="976" ht="15.75" customHeight="1">
      <c r="B976" s="8"/>
      <c r="C976" s="8"/>
      <c r="D976" s="8"/>
      <c r="E976" s="8"/>
      <c r="F976" s="8"/>
      <c r="G976" s="26"/>
      <c r="H976" s="8"/>
      <c r="I976" s="8"/>
      <c r="J976" s="8"/>
      <c r="K976" s="8"/>
      <c r="M976" s="80"/>
    </row>
    <row r="977" ht="15.75" customHeight="1">
      <c r="B977" s="8"/>
      <c r="C977" s="8"/>
      <c r="D977" s="8"/>
      <c r="E977" s="8"/>
      <c r="F977" s="8"/>
      <c r="G977" s="26"/>
      <c r="H977" s="8"/>
      <c r="I977" s="8"/>
      <c r="J977" s="8"/>
      <c r="K977" s="8"/>
      <c r="M977" s="80"/>
    </row>
    <row r="978" ht="15.75" customHeight="1">
      <c r="B978" s="8"/>
      <c r="C978" s="8"/>
      <c r="D978" s="8"/>
      <c r="E978" s="8"/>
      <c r="F978" s="8"/>
      <c r="G978" s="26"/>
      <c r="H978" s="8"/>
      <c r="I978" s="8"/>
      <c r="J978" s="8"/>
      <c r="K978" s="8"/>
      <c r="M978" s="80"/>
    </row>
    <row r="979" ht="15.75" customHeight="1">
      <c r="B979" s="8"/>
      <c r="C979" s="8"/>
      <c r="D979" s="8"/>
      <c r="E979" s="8"/>
      <c r="F979" s="8"/>
      <c r="G979" s="26"/>
      <c r="H979" s="8"/>
      <c r="I979" s="8"/>
      <c r="J979" s="8"/>
      <c r="K979" s="8"/>
      <c r="M979" s="80"/>
    </row>
    <row r="980" ht="15.75" customHeight="1">
      <c r="B980" s="8"/>
      <c r="C980" s="8"/>
      <c r="D980" s="8"/>
      <c r="E980" s="8"/>
      <c r="F980" s="8"/>
      <c r="G980" s="26"/>
      <c r="H980" s="8"/>
      <c r="I980" s="8"/>
      <c r="J980" s="8"/>
      <c r="K980" s="8"/>
      <c r="M980" s="80"/>
    </row>
    <row r="981" ht="15.75" customHeight="1">
      <c r="B981" s="8"/>
      <c r="C981" s="8"/>
      <c r="D981" s="8"/>
      <c r="E981" s="8"/>
      <c r="F981" s="8"/>
      <c r="G981" s="26"/>
      <c r="H981" s="8"/>
      <c r="I981" s="8"/>
      <c r="J981" s="8"/>
      <c r="K981" s="8"/>
      <c r="M981" s="80"/>
    </row>
    <row r="982" ht="15.75" customHeight="1">
      <c r="B982" s="8"/>
      <c r="C982" s="8"/>
      <c r="D982" s="8"/>
      <c r="E982" s="8"/>
      <c r="F982" s="8"/>
      <c r="G982" s="26"/>
      <c r="H982" s="8"/>
      <c r="I982" s="8"/>
      <c r="J982" s="8"/>
      <c r="K982" s="8"/>
      <c r="M982" s="80"/>
    </row>
    <row r="983" ht="15.75" customHeight="1">
      <c r="B983" s="8"/>
      <c r="C983" s="8"/>
      <c r="D983" s="8"/>
      <c r="E983" s="8"/>
      <c r="F983" s="8"/>
      <c r="G983" s="26"/>
      <c r="H983" s="8"/>
      <c r="I983" s="8"/>
      <c r="J983" s="8"/>
      <c r="K983" s="8"/>
      <c r="M983" s="80"/>
    </row>
    <row r="984" ht="15.75" customHeight="1">
      <c r="B984" s="8"/>
      <c r="C984" s="8"/>
      <c r="D984" s="8"/>
      <c r="E984" s="8"/>
      <c r="F984" s="8"/>
      <c r="G984" s="26"/>
      <c r="H984" s="8"/>
      <c r="I984" s="8"/>
      <c r="J984" s="8"/>
      <c r="K984" s="8"/>
      <c r="M984" s="80"/>
    </row>
    <row r="985" ht="15.75" customHeight="1">
      <c r="B985" s="8"/>
      <c r="C985" s="8"/>
      <c r="D985" s="8"/>
      <c r="E985" s="8"/>
      <c r="F985" s="8"/>
      <c r="G985" s="26"/>
      <c r="H985" s="8"/>
      <c r="I985" s="8"/>
      <c r="J985" s="8"/>
      <c r="K985" s="8"/>
      <c r="M985" s="80"/>
    </row>
    <row r="986" ht="15.75" customHeight="1">
      <c r="B986" s="8"/>
      <c r="C986" s="8"/>
      <c r="D986" s="8"/>
      <c r="E986" s="8"/>
      <c r="F986" s="8"/>
      <c r="G986" s="26"/>
      <c r="H986" s="8"/>
      <c r="I986" s="8"/>
      <c r="J986" s="8"/>
      <c r="K986" s="8"/>
      <c r="M986" s="80"/>
    </row>
    <row r="987" ht="15.75" customHeight="1">
      <c r="B987" s="8"/>
      <c r="C987" s="8"/>
      <c r="D987" s="8"/>
      <c r="E987" s="8"/>
      <c r="F987" s="8"/>
      <c r="G987" s="26"/>
      <c r="H987" s="8"/>
      <c r="I987" s="8"/>
      <c r="J987" s="8"/>
      <c r="K987" s="8"/>
      <c r="M987" s="80"/>
    </row>
    <row r="988" ht="15.75" customHeight="1">
      <c r="B988" s="8"/>
      <c r="C988" s="8"/>
      <c r="D988" s="8"/>
      <c r="E988" s="8"/>
      <c r="F988" s="8"/>
      <c r="G988" s="26"/>
      <c r="H988" s="8"/>
      <c r="I988" s="8"/>
      <c r="J988" s="8"/>
      <c r="K988" s="8"/>
      <c r="M988" s="80"/>
    </row>
    <row r="989" ht="15.75" customHeight="1">
      <c r="B989" s="8"/>
      <c r="C989" s="8"/>
      <c r="D989" s="8"/>
      <c r="E989" s="8"/>
      <c r="F989" s="8"/>
      <c r="G989" s="26"/>
      <c r="H989" s="8"/>
      <c r="I989" s="8"/>
      <c r="J989" s="8"/>
      <c r="K989" s="8"/>
      <c r="M989" s="80"/>
    </row>
    <row r="990" ht="15.75" customHeight="1">
      <c r="B990" s="8"/>
      <c r="C990" s="8"/>
      <c r="D990" s="8"/>
      <c r="E990" s="8"/>
      <c r="F990" s="8"/>
      <c r="G990" s="26"/>
      <c r="H990" s="8"/>
      <c r="I990" s="8"/>
      <c r="J990" s="8"/>
      <c r="K990" s="8"/>
      <c r="M990" s="80"/>
    </row>
    <row r="991" ht="15.75" customHeight="1">
      <c r="B991" s="8"/>
      <c r="C991" s="8"/>
      <c r="D991" s="8"/>
      <c r="E991" s="8"/>
      <c r="F991" s="8"/>
      <c r="G991" s="26"/>
      <c r="H991" s="8"/>
      <c r="I991" s="8"/>
      <c r="J991" s="8"/>
      <c r="K991" s="8"/>
      <c r="M991" s="80"/>
    </row>
    <row r="992" ht="15.75" customHeight="1">
      <c r="B992" s="8"/>
      <c r="C992" s="8"/>
      <c r="D992" s="8"/>
      <c r="E992" s="8"/>
      <c r="F992" s="8"/>
      <c r="G992" s="26"/>
      <c r="H992" s="8"/>
      <c r="I992" s="8"/>
      <c r="J992" s="8"/>
      <c r="K992" s="8"/>
      <c r="M992" s="80"/>
    </row>
    <row r="993" ht="15.75" customHeight="1">
      <c r="B993" s="8"/>
      <c r="C993" s="8"/>
      <c r="D993" s="8"/>
      <c r="E993" s="8"/>
      <c r="F993" s="8"/>
      <c r="G993" s="26"/>
      <c r="H993" s="8"/>
      <c r="I993" s="8"/>
      <c r="J993" s="8"/>
      <c r="K993" s="8"/>
      <c r="M993" s="80"/>
    </row>
    <row r="994" ht="15.75" customHeight="1">
      <c r="B994" s="8"/>
      <c r="C994" s="8"/>
      <c r="D994" s="8"/>
      <c r="E994" s="8"/>
      <c r="F994" s="8"/>
      <c r="G994" s="26"/>
      <c r="H994" s="8"/>
      <c r="I994" s="8"/>
      <c r="J994" s="8"/>
      <c r="K994" s="8"/>
      <c r="M994" s="80"/>
    </row>
    <row r="995" ht="15.75" customHeight="1">
      <c r="B995" s="8"/>
      <c r="C995" s="8"/>
      <c r="D995" s="8"/>
      <c r="E995" s="8"/>
      <c r="F995" s="8"/>
      <c r="G995" s="26"/>
      <c r="H995" s="8"/>
      <c r="I995" s="8"/>
      <c r="J995" s="8"/>
      <c r="K995" s="8"/>
      <c r="M995" s="80"/>
    </row>
    <row r="996" ht="15.75" customHeight="1">
      <c r="B996" s="8"/>
      <c r="C996" s="8"/>
      <c r="D996" s="8"/>
      <c r="E996" s="8"/>
      <c r="F996" s="8"/>
      <c r="G996" s="26"/>
      <c r="H996" s="8"/>
      <c r="I996" s="8"/>
      <c r="J996" s="8"/>
      <c r="K996" s="8"/>
      <c r="M996" s="80"/>
    </row>
    <row r="997" ht="15.75" customHeight="1">
      <c r="B997" s="8"/>
      <c r="C997" s="8"/>
      <c r="D997" s="8"/>
      <c r="E997" s="8"/>
      <c r="F997" s="8"/>
      <c r="G997" s="26"/>
      <c r="H997" s="8"/>
      <c r="I997" s="8"/>
      <c r="J997" s="8"/>
      <c r="K997" s="8"/>
      <c r="M997" s="80"/>
    </row>
    <row r="998" ht="15.75" customHeight="1">
      <c r="B998" s="8"/>
      <c r="C998" s="8"/>
      <c r="D998" s="8"/>
      <c r="E998" s="8"/>
      <c r="F998" s="8"/>
      <c r="G998" s="26"/>
      <c r="H998" s="8"/>
      <c r="I998" s="8"/>
      <c r="J998" s="8"/>
      <c r="K998" s="8"/>
      <c r="M998" s="80"/>
    </row>
    <row r="999" ht="15.75" customHeight="1">
      <c r="B999" s="8"/>
      <c r="C999" s="8"/>
      <c r="D999" s="8"/>
      <c r="E999" s="8"/>
      <c r="F999" s="8"/>
      <c r="G999" s="26"/>
      <c r="H999" s="8"/>
      <c r="I999" s="8"/>
      <c r="J999" s="8"/>
      <c r="K999" s="8"/>
      <c r="M999" s="80"/>
    </row>
    <row r="1000" ht="15.75" customHeight="1">
      <c r="B1000" s="8"/>
      <c r="C1000" s="8"/>
      <c r="D1000" s="8"/>
      <c r="E1000" s="8"/>
      <c r="F1000" s="8"/>
      <c r="G1000" s="26"/>
      <c r="H1000" s="8"/>
      <c r="I1000" s="8"/>
      <c r="J1000" s="8"/>
      <c r="K1000" s="8"/>
      <c r="M1000" s="80"/>
    </row>
  </sheetData>
  <mergeCells count="11">
    <mergeCell ref="G4:H4"/>
    <mergeCell ref="I4:J4"/>
    <mergeCell ref="G5:H5"/>
    <mergeCell ref="I5:J5"/>
    <mergeCell ref="G1:H1"/>
    <mergeCell ref="I1:J1"/>
    <mergeCell ref="L1:Q7"/>
    <mergeCell ref="G2:H2"/>
    <mergeCell ref="I2:J2"/>
    <mergeCell ref="G3:H3"/>
    <mergeCell ref="I3:J3"/>
  </mergeCells>
  <printOptions/>
  <pageMargins bottom="0.75" footer="0.0" header="0.0" left="0.33" right="0.38" top="0.33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2011-12-23T03:09:11Z</dcterms:created>
  <dc:creator>Killeen</dc:creator>
</cp:coreProperties>
</file>